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2" yWindow="36" windowWidth="18732" windowHeight="11244" tabRatio="603" activeTab="0"/>
  </bookViews>
  <sheets>
    <sheet name="Evaluierungsübersicht" sheetId="1" r:id="rId1"/>
    <sheet name="Techn. Realisierungsmöglichkeit" sheetId="2" r:id="rId2"/>
    <sheet name="Marktchancen" sheetId="3" r:id="rId3"/>
    <sheet name="Strategische Bedeutung" sheetId="4" r:id="rId4"/>
    <sheet name="Diagramm Strategische Bedeutung" sheetId="5" r:id="rId5"/>
    <sheet name="Erforderlicher Aufwand" sheetId="6" r:id="rId6"/>
    <sheet name="Priorität" sheetId="7" r:id="rId7"/>
    <sheet name="Diagramm Priorität" sheetId="8" r:id="rId8"/>
  </sheets>
  <definedNames>
    <definedName name="_xlnm.Print_Area" localSheetId="6">'Priorität'!$A$1:$H$30</definedName>
  </definedNames>
  <calcPr fullCalcOnLoad="1"/>
</workbook>
</file>

<file path=xl/comments2.xml><?xml version="1.0" encoding="utf-8"?>
<comments xmlns="http://schemas.openxmlformats.org/spreadsheetml/2006/main">
  <authors>
    <author>Peter Beck</author>
  </authors>
  <commentList>
    <comment ref="D7" authorId="0">
      <text>
        <r>
          <rPr>
            <sz val="10"/>
            <rFont val="Tahoma"/>
            <family val="2"/>
          </rPr>
          <t xml:space="preserve">
Durch den Wert wird eine Alternative oder ein Thema in Bezug auf das Kriterium </t>
        </r>
        <r>
          <rPr>
            <b/>
            <sz val="10"/>
            <rFont val="Tahoma"/>
            <family val="2"/>
          </rPr>
          <t>bewertet.</t>
        </r>
        <r>
          <rPr>
            <sz val="10"/>
            <rFont val="Tahoma"/>
            <family val="2"/>
          </rPr>
          <t xml:space="preserve">
2 : Kriterium ist erfüllt
1 : Kriterium ist teilweise erfüllt
0 : Kriterium ist nicht erfüllt 
</t>
        </r>
      </text>
    </comment>
    <comment ref="E7" authorId="0">
      <text>
        <r>
          <rPr>
            <sz val="10"/>
            <rFont val="Tahoma"/>
            <family val="2"/>
          </rPr>
          <t xml:space="preserve">
Das Ergebnis ist die Verküpfung der Bewertung (Wert) der Alternative mit der Gewichtung des bewerteten Kriteriums.
Ergebnis = Bewertung * Gewichtung</t>
        </r>
      </text>
    </comment>
    <comment ref="A9" authorId="0">
      <text>
        <r>
          <rPr>
            <sz val="10"/>
            <rFont val="Tahoma"/>
            <family val="2"/>
          </rPr>
          <t xml:space="preserve">
  Kriterium</t>
        </r>
      </text>
    </comment>
    <comment ref="A10" authorId="0">
      <text>
        <r>
          <rPr>
            <sz val="10"/>
            <rFont val="Tahoma"/>
            <family val="2"/>
          </rPr>
          <t xml:space="preserve">
  Kriterium</t>
        </r>
      </text>
    </comment>
    <comment ref="E29" authorId="0">
      <text>
        <r>
          <rPr>
            <sz val="10"/>
            <rFont val="Tahoma"/>
            <family val="2"/>
          </rPr>
          <t xml:space="preserve">
Gesamtergebnis (Nutzwert) der untersuchten Alternative</t>
        </r>
      </text>
    </comment>
    <comment ref="H29" authorId="0">
      <text>
        <r>
          <rPr>
            <sz val="10"/>
            <rFont val="Tahoma"/>
            <family val="2"/>
          </rPr>
          <t xml:space="preserve">
Gesamtergebnis (Nutzwert) der untersuchten Alternative</t>
        </r>
      </text>
    </comment>
    <comment ref="B29" authorId="0">
      <text>
        <r>
          <rPr>
            <sz val="10"/>
            <rFont val="Tahoma"/>
            <family val="2"/>
          </rPr>
          <t xml:space="preserve">
max. mögliches Gesamtergebnis (Nutzwert) einer Alternative
</t>
        </r>
      </text>
    </comment>
    <comment ref="A6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Nach Kriterien werden die verschieden
Alternativen oder Themen in Hinblick auf die zu treffende Entscheidung verglichen.
</t>
        </r>
      </text>
    </comment>
    <comment ref="B6" authorId="0">
      <text>
        <r>
          <rPr>
            <sz val="10"/>
            <rFont val="Tahoma"/>
            <family val="2"/>
          </rPr>
          <t xml:space="preserve">
Die Gewichtung besagt, wie </t>
        </r>
        <r>
          <rPr>
            <b/>
            <sz val="10"/>
            <rFont val="Tahoma"/>
            <family val="2"/>
          </rPr>
          <t>wichtig</t>
        </r>
        <r>
          <rPr>
            <sz val="10"/>
            <rFont val="Tahoma"/>
            <family val="2"/>
          </rPr>
          <t xml:space="preserve"> ein Kriterium für die Entscheidung gegenüber den anderen Kriterien ist.</t>
        </r>
      </text>
    </comment>
    <comment ref="D6" authorId="0">
      <text>
        <r>
          <rPr>
            <sz val="10"/>
            <rFont val="Tahoma"/>
            <family val="2"/>
          </rPr>
          <t xml:space="preserve">
Alternative (Thema), die  mit anderen Alternativen(Themen), in Hinblick auf die zu treffende Entscheidung verglichen wird.</t>
        </r>
      </text>
    </comment>
    <comment ref="G6" authorId="0">
      <text>
        <r>
          <rPr>
            <sz val="10"/>
            <rFont val="Tahoma"/>
            <family val="2"/>
          </rPr>
          <t xml:space="preserve">
Alternative (Thema), die  mit anderen Alternativen(Themen), in Hinblick auf die zu treffende Entscheidung verglichen wird.</t>
        </r>
      </text>
    </comment>
  </commentList>
</comments>
</file>

<file path=xl/comments3.xml><?xml version="1.0" encoding="utf-8"?>
<comments xmlns="http://schemas.openxmlformats.org/spreadsheetml/2006/main">
  <authors>
    <author>Peter Beck</author>
  </authors>
  <commentList>
    <comment ref="A6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Nach Kriterien werden die verschieden
Alternativen oder Themen in Hinblick auf die zu treffende Entscheidung verglichen.
</t>
        </r>
      </text>
    </comment>
    <comment ref="B6" authorId="0">
      <text>
        <r>
          <rPr>
            <sz val="10"/>
            <rFont val="Tahoma"/>
            <family val="2"/>
          </rPr>
          <t xml:space="preserve">
Die Gewichtung besagt, wie </t>
        </r>
        <r>
          <rPr>
            <b/>
            <sz val="10"/>
            <rFont val="Tahoma"/>
            <family val="2"/>
          </rPr>
          <t>wichtig</t>
        </r>
        <r>
          <rPr>
            <sz val="10"/>
            <rFont val="Tahoma"/>
            <family val="2"/>
          </rPr>
          <t xml:space="preserve"> ein Kriterium für die Entscheidung gegenüber den anderen Kriterien ist.</t>
        </r>
      </text>
    </comment>
    <comment ref="D7" authorId="0">
      <text>
        <r>
          <rPr>
            <sz val="10"/>
            <rFont val="Tahoma"/>
            <family val="2"/>
          </rPr>
          <t xml:space="preserve">
Durch den Wert wird eine Alternative oder ein Thema in Bezug auf das Kriterium </t>
        </r>
        <r>
          <rPr>
            <b/>
            <sz val="10"/>
            <rFont val="Tahoma"/>
            <family val="2"/>
          </rPr>
          <t>bewertet</t>
        </r>
        <r>
          <rPr>
            <sz val="10"/>
            <rFont val="Tahoma"/>
            <family val="2"/>
          </rPr>
          <t xml:space="preserve">.
2 : Kriterium ist erfüllt
1 : Kriterium ist teilweise erfüllt
0 : Kriterium ist nicht erfüllt 
</t>
        </r>
      </text>
    </comment>
    <comment ref="D6" authorId="0">
      <text>
        <r>
          <rPr>
            <sz val="10"/>
            <rFont val="Tahoma"/>
            <family val="2"/>
          </rPr>
          <t xml:space="preserve">
Alternative (Thema), die  mit anderen Alternativen(Themen), in Hinblick auf die zu treffende Entscheidung verglichen wird.</t>
        </r>
      </text>
    </comment>
    <comment ref="E7" authorId="0">
      <text>
        <r>
          <rPr>
            <sz val="10"/>
            <rFont val="Tahoma"/>
            <family val="2"/>
          </rPr>
          <t xml:space="preserve">
Das Ergebnis ist die Verküpfung der Bewertung (Wert) der Alternative mit der Gewichtung des bewerteten Kriteriums.
Ergebnis = Bewertung * Gewichtung</t>
        </r>
      </text>
    </comment>
    <comment ref="E29" authorId="0">
      <text>
        <r>
          <rPr>
            <sz val="10"/>
            <rFont val="Tahoma"/>
            <family val="2"/>
          </rPr>
          <t xml:space="preserve">
Gesamtergebnis (Nutzwert) der untersuchten Alternative</t>
        </r>
      </text>
    </comment>
    <comment ref="G6" authorId="0">
      <text>
        <r>
          <rPr>
            <sz val="10"/>
            <rFont val="Tahoma"/>
            <family val="2"/>
          </rPr>
          <t xml:space="preserve">
Alternative (Thema), die  mit anderen Alternativen(Themen), in Hinblick auf die zu treffende Entscheidung verglichen wird.</t>
        </r>
      </text>
    </comment>
    <comment ref="A9" authorId="0">
      <text>
        <r>
          <rPr>
            <sz val="10"/>
            <rFont val="Tahoma"/>
            <family val="2"/>
          </rPr>
          <t xml:space="preserve">
  Kriterium</t>
        </r>
      </text>
    </comment>
    <comment ref="H29" authorId="0">
      <text>
        <r>
          <rPr>
            <sz val="10"/>
            <rFont val="Tahoma"/>
            <family val="2"/>
          </rPr>
          <t xml:space="preserve">
Gesamtergebnis (Nutzwert) der untersuchten Alternative</t>
        </r>
      </text>
    </comment>
    <comment ref="A10" authorId="0">
      <text>
        <r>
          <rPr>
            <sz val="10"/>
            <rFont val="Tahoma"/>
            <family val="2"/>
          </rPr>
          <t xml:space="preserve">
  Kriterium</t>
        </r>
      </text>
    </comment>
    <comment ref="B29" authorId="0">
      <text>
        <r>
          <rPr>
            <sz val="10"/>
            <rFont val="Tahoma"/>
            <family val="2"/>
          </rPr>
          <t xml:space="preserve">
max. mögliches Gesamtergebnis (Nutzwert) einer Alternative
</t>
        </r>
      </text>
    </comment>
  </commentList>
</comments>
</file>

<file path=xl/comments4.xml><?xml version="1.0" encoding="utf-8"?>
<comments xmlns="http://schemas.openxmlformats.org/spreadsheetml/2006/main">
  <authors>
    <author>Peter Beck</author>
  </authors>
  <commentList>
    <comment ref="G10" authorId="0">
      <text>
        <r>
          <rPr>
            <sz val="10"/>
            <rFont val="Tahoma"/>
            <family val="2"/>
          </rPr>
          <t xml:space="preserve">
Geometrische Summe der zugrundeliegenden Einzelgesamtergebnissen einer Alternative</t>
        </r>
      </text>
    </comment>
    <comment ref="B8" authorId="0">
      <text>
        <r>
          <rPr>
            <sz val="10"/>
            <rFont val="Tahoma"/>
            <family val="2"/>
          </rPr>
          <t xml:space="preserve">
Mit dem Faktor kann angegeben werden, wie stark das jeweilige Einzelgesamtergebnis in die Geometrische Summe eingeht.
</t>
        </r>
      </text>
    </comment>
    <comment ref="D8" authorId="0">
      <text>
        <r>
          <rPr>
            <sz val="10"/>
            <rFont val="Tahoma"/>
            <family val="2"/>
          </rPr>
          <t xml:space="preserve">
Mit dem Faktor kann angegeben werden, wie stark das jeweilige Einzelgesamtergebnis in die Geometrische Summe eingeht.
z.B.
2,000 : das Doppelte
1,000 :  1:1
0,500 : nur die Hälfte
</t>
        </r>
      </text>
    </comment>
    <comment ref="E8" authorId="0">
      <text>
        <r>
          <rPr>
            <sz val="10"/>
            <rFont val="Tahoma"/>
            <family val="2"/>
          </rPr>
          <t xml:space="preserve">
Mit dem Faktor kann angegeben werden, wie stark das jeweilige Einzelgesamtergebnis in die Geometrische Summe eingeht.
z.B.
2,000 : das Doppelte
1,000 :  1:1
0,500 : nur die Hälfte
</t>
        </r>
      </text>
    </comment>
    <comment ref="G11" authorId="0">
      <text>
        <r>
          <rPr>
            <sz val="10"/>
            <rFont val="Tahoma"/>
            <family val="2"/>
          </rPr>
          <t xml:space="preserve">
Geometrische Summe der zugrundeliegenden Einzelgesamtergebnissen einer Alternative</t>
        </r>
      </text>
    </comment>
    <comment ref="G6" authorId="0">
      <text>
        <r>
          <rPr>
            <sz val="10"/>
            <rFont val="Tahoma"/>
            <family val="2"/>
          </rPr>
          <t xml:space="preserve">
Geometrische Summe der zugrundeliegenden Einzelgesamtergebnissen einer Alternative</t>
        </r>
      </text>
    </comment>
    <comment ref="D6" authorId="0">
      <text>
        <r>
          <rPr>
            <sz val="10"/>
            <rFont val="Tahoma"/>
            <family val="2"/>
          </rPr>
          <t xml:space="preserve">
Spalte der Einzelgesamtergebnisse für diesen Entscheidungsgrundlagen-
bereich</t>
        </r>
      </text>
    </comment>
    <comment ref="E6" authorId="0">
      <text>
        <r>
          <rPr>
            <sz val="10"/>
            <rFont val="Tahoma"/>
            <family val="2"/>
          </rPr>
          <t xml:space="preserve">
Spalte der Einzelgesamtergebnisse für diesen Entscheidungsgrundlagen-
bereich</t>
        </r>
      </text>
    </comment>
  </commentList>
</comments>
</file>

<file path=xl/sharedStrings.xml><?xml version="1.0" encoding="utf-8"?>
<sst xmlns="http://schemas.openxmlformats.org/spreadsheetml/2006/main" count="507" uniqueCount="122">
  <si>
    <t>Technische Realisierungsmöglichkeiten</t>
  </si>
  <si>
    <t>Kriterien</t>
  </si>
  <si>
    <t>Gewichtung</t>
  </si>
  <si>
    <t>Bewertung</t>
  </si>
  <si>
    <t>Wert</t>
  </si>
  <si>
    <t>Ergebnis</t>
  </si>
  <si>
    <t>Wie verbreitet ist die Technologie</t>
  </si>
  <si>
    <t>Verfügbares Know-how bei Partnern</t>
  </si>
  <si>
    <t>Infrastruktur</t>
  </si>
  <si>
    <t>Welchen Standard hat die Technologie</t>
  </si>
  <si>
    <t>Einflußnahme auf Funktionsumfang 
 Customizing</t>
  </si>
  <si>
    <t>Verfügbares Know-how bei Kunden</t>
  </si>
  <si>
    <t>Summe</t>
  </si>
  <si>
    <t>Marktchancen</t>
  </si>
  <si>
    <t>strategischer Nutzen für den Kunden</t>
  </si>
  <si>
    <t>Marktsegment / -größe</t>
  </si>
  <si>
    <t>Mitbewerber</t>
  </si>
  <si>
    <t>Nachfrage</t>
  </si>
  <si>
    <t>Konkurierende Technologien / Produkte</t>
  </si>
  <si>
    <t>Unterstützung durch Hersteller
(Sponsoring)</t>
  </si>
  <si>
    <t>Bekanntheitsgrad des Produkts,
Hesteller oder Technologie</t>
  </si>
  <si>
    <t>Strategische Bedeutung</t>
  </si>
  <si>
    <t>Noch erforderlicher Aufwand</t>
  </si>
  <si>
    <t>Priorität</t>
  </si>
  <si>
    <t>Investition für Infrastruktur
Testumgebung</t>
  </si>
  <si>
    <t>Einfluß auf die Vertriebsstruktur
Marketing</t>
  </si>
  <si>
    <t>Umsetzung: Make-or-Buy</t>
  </si>
  <si>
    <t>2:</t>
  </si>
  <si>
    <t>hoch</t>
  </si>
  <si>
    <t>global</t>
  </si>
  <si>
    <t>Alleinstellung (Monopl)</t>
  </si>
  <si>
    <t>gefordert</t>
  </si>
  <si>
    <t>keine / einzigartig</t>
  </si>
  <si>
    <t>von der Mehrheit unterstützt</t>
  </si>
  <si>
    <t>in Planung</t>
  </si>
  <si>
    <t>freigegeben</t>
  </si>
  <si>
    <t>aktiv</t>
  </si>
  <si>
    <t>1:</t>
  </si>
  <si>
    <t>SKO-Markt</t>
  </si>
  <si>
    <t>durchschnittlich</t>
  </si>
  <si>
    <t>Einige wenige (Oligopol)</t>
  </si>
  <si>
    <t>vereinzelt</t>
  </si>
  <si>
    <t>Ja / vergleichbar</t>
  </si>
  <si>
    <t>ausgeglichenes Verhältnis</t>
  </si>
  <si>
    <t>vorhanden</t>
  </si>
  <si>
    <t>geduldet</t>
  </si>
  <si>
    <t>passiv</t>
  </si>
  <si>
    <t>mittel</t>
  </si>
  <si>
    <t>0:</t>
  </si>
  <si>
    <t>nieder</t>
  </si>
  <si>
    <t>spezifisch</t>
  </si>
  <si>
    <t>viele (Polypol)</t>
  </si>
  <si>
    <t>noch nicht bekannt</t>
  </si>
  <si>
    <t>Ja / austauschbar</t>
  </si>
  <si>
    <t>von der Minderheit unterstützt</t>
  </si>
  <si>
    <t>keine</t>
  </si>
  <si>
    <t>abgelehnt</t>
  </si>
  <si>
    <t>unbekannt</t>
  </si>
  <si>
    <t xml:space="preserve"> </t>
  </si>
  <si>
    <t>Etabliert "Stand der Technik"</t>
  </si>
  <si>
    <t>gutes Know-how vorhanden</t>
  </si>
  <si>
    <t>offener Standard</t>
  </si>
  <si>
    <t>möglich</t>
  </si>
  <si>
    <t>Stand der Wissenschaft</t>
  </si>
  <si>
    <t>Grundlagen</t>
  </si>
  <si>
    <t>im Aufbau</t>
  </si>
  <si>
    <t>nutzbare / bekannte Schnittstellen</t>
  </si>
  <si>
    <t>teilweise</t>
  </si>
  <si>
    <t>keines</t>
  </si>
  <si>
    <t>visionär</t>
  </si>
  <si>
    <t>nicht vorhanden</t>
  </si>
  <si>
    <t>geschlossen, proprietär</t>
  </si>
  <si>
    <t>nicht möglich</t>
  </si>
  <si>
    <t>Faktor</t>
  </si>
  <si>
    <t>Beschreibung</t>
  </si>
  <si>
    <t>Gesuchte Entscheidung / Beurteilung</t>
  </si>
  <si>
    <t>max.</t>
  </si>
  <si>
    <t>monetärer Nutzen für den Kunden</t>
  </si>
  <si>
    <t>nicht monetärer Nutzen für den Kunden</t>
  </si>
  <si>
    <t>Risiko</t>
  </si>
  <si>
    <t>Know-how Aufbau in Forschung und PM</t>
  </si>
  <si>
    <t>Umsetzungsaufwand - Ergänzung der 
Produktpalette; neues GF</t>
  </si>
  <si>
    <t>Unterstützung hoch</t>
  </si>
  <si>
    <t>Aufwand gering</t>
  </si>
  <si>
    <t>Aufwand durchschnittlich</t>
  </si>
  <si>
    <t>Unterstützung durchschnittlich</t>
  </si>
  <si>
    <t>Aufwand hoch</t>
  </si>
  <si>
    <t>Unterstützung gering</t>
  </si>
  <si>
    <t>Sponsoring durch Hersteller/Lieferant</t>
  </si>
  <si>
    <t>Alternative A</t>
  </si>
  <si>
    <t>Alternative B</t>
  </si>
  <si>
    <t>Alternative C</t>
  </si>
  <si>
    <t>Alternative D</t>
  </si>
  <si>
    <t>Alternative E</t>
  </si>
  <si>
    <t>Alternative F</t>
  </si>
  <si>
    <t>Alternative G</t>
  </si>
  <si>
    <t>Alternative H</t>
  </si>
  <si>
    <t>Alternative I</t>
  </si>
  <si>
    <t>Alternative J</t>
  </si>
  <si>
    <t>Alternative K</t>
  </si>
  <si>
    <t>Alternative L</t>
  </si>
  <si>
    <t>Alternative M</t>
  </si>
  <si>
    <t>Alternative N</t>
  </si>
  <si>
    <t>Alternative O</t>
  </si>
  <si>
    <t>Alternative P</t>
  </si>
  <si>
    <t>Alternative Q</t>
  </si>
  <si>
    <t>Alternative R</t>
  </si>
  <si>
    <t>Alternative S</t>
  </si>
  <si>
    <t>Alternativen</t>
  </si>
  <si>
    <t>Welche Frage / Entscheidung soll beurteilt werden?</t>
  </si>
  <si>
    <t>Unterlassungs Alternative</t>
  </si>
  <si>
    <t>Evaluierungsmatrix</t>
  </si>
  <si>
    <t>Verfügbares Know-how im Unternehmen</t>
  </si>
  <si>
    <t>Verfügbares Know-how in der Gruppe</t>
  </si>
  <si>
    <t>monetärer Nutzen für das Unternehmen</t>
  </si>
  <si>
    <t>nicht monetärer Nutzen für das Unternehmen</t>
  </si>
  <si>
    <t>strategischer Nutzen für das Unternehmen</t>
  </si>
  <si>
    <t>konkurierente / alternative Produkte
im Unternehmen</t>
  </si>
  <si>
    <t>konkurierente / alternative Produkte
in der Unternhemensgruppe</t>
  </si>
  <si>
    <t>Regionale Unternehmenspolitik</t>
  </si>
  <si>
    <t>Aktivitäten innerhalb Unternehmensgruppe</t>
  </si>
  <si>
    <t xml:space="preserve">globale Unternhemenspolitik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</si>
</sst>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%"/>
    <numFmt numFmtId="174" formatCode="_-* #,##0.000\ _D_M_-;\-* #,##0.000\ _D_M_-;_-* &quot;-&quot;??\ _D_M_-;_-@_-"/>
    <numFmt numFmtId="175" formatCode="_-* #,##0.0000\ _D_M_-;\-* #,##0.0000\ _D_M_-;_-* &quot;-&quot;??\ _D_M_-;_-@_-"/>
    <numFmt numFmtId="176" formatCode="0.00000000000000%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8.75"/>
      <name val="Arial"/>
      <family val="0"/>
    </font>
    <font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Alignment="1" applyProtection="1">
      <alignment horizontal="center" vertical="center"/>
      <protection/>
    </xf>
    <xf numFmtId="49" fontId="0" fillId="2" borderId="0" xfId="0" applyNumberFormat="1" applyFill="1" applyAlignment="1" applyProtection="1">
      <alignment horizontal="right" vertical="center"/>
      <protection/>
    </xf>
    <xf numFmtId="0" fontId="0" fillId="2" borderId="0" xfId="0" applyFill="1" applyAlignment="1" applyProtection="1">
      <alignment vertical="center" wrapText="1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2" xfId="0" applyNumberFormat="1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right" vertical="center"/>
      <protection/>
    </xf>
    <xf numFmtId="49" fontId="1" fillId="0" borderId="2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center" vertical="center" wrapText="1"/>
      <protection/>
    </xf>
    <xf numFmtId="49" fontId="0" fillId="2" borderId="0" xfId="0" applyNumberFormat="1" applyFill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Continuous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1" fontId="1" fillId="2" borderId="0" xfId="0" applyNumberFormat="1" applyFont="1" applyFill="1" applyBorder="1" applyAlignment="1" applyProtection="1">
      <alignment horizontal="left" vertical="center" wrapText="1"/>
      <protection/>
    </xf>
    <xf numFmtId="1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1" fillId="0" borderId="5" xfId="0" applyFont="1" applyBorder="1" applyAlignment="1" applyProtection="1">
      <alignment vertical="center" wrapText="1"/>
      <protection/>
    </xf>
    <xf numFmtId="0" fontId="0" fillId="0" borderId="5" xfId="0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1" fillId="2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1" fontId="1" fillId="2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172" fontId="1" fillId="0" borderId="6" xfId="0" applyNumberFormat="1" applyFont="1" applyBorder="1" applyAlignment="1" applyProtection="1">
      <alignment horizontal="center" vertical="center" wrapText="1"/>
      <protection locked="0"/>
    </xf>
    <xf numFmtId="172" fontId="1" fillId="0" borderId="7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73" fontId="1" fillId="2" borderId="1" xfId="0" applyNumberFormat="1" applyFont="1" applyFill="1" applyBorder="1" applyAlignment="1" applyProtection="1">
      <alignment horizontal="center" vertical="center" wrapText="1"/>
      <protection/>
    </xf>
    <xf numFmtId="173" fontId="1" fillId="0" borderId="1" xfId="0" applyNumberFormat="1" applyFont="1" applyFill="1" applyBorder="1" applyAlignment="1" applyProtection="1">
      <alignment horizontal="center" vertical="center" wrapText="1"/>
      <protection/>
    </xf>
    <xf numFmtId="173" fontId="1" fillId="0" borderId="10" xfId="0" applyNumberFormat="1" applyFont="1" applyBorder="1" applyAlignment="1" applyProtection="1">
      <alignment horizontal="center" vertical="center" wrapText="1"/>
      <protection/>
    </xf>
    <xf numFmtId="173" fontId="1" fillId="0" borderId="1" xfId="0" applyNumberFormat="1" applyFont="1" applyBorder="1" applyAlignment="1" applyProtection="1">
      <alignment horizontal="center" vertical="center" wrapText="1"/>
      <protection/>
    </xf>
    <xf numFmtId="17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right" vertical="center" wrapText="1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2" borderId="0" xfId="0" applyNumberForma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1" fillId="2" borderId="12" xfId="0" applyFont="1" applyFill="1" applyBorder="1" applyAlignment="1" applyProtection="1">
      <alignment horizontal="left" vertical="center" wrapTex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Strategische Bedeutung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475"/>
          <c:w val="0.723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'Strategische Bedeutung'!$B$10</c:f>
              <c:strCache>
                <c:ptCount val="1"/>
                <c:pt idx="0">
                  <c:v>Alternative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'Strategische Bedeutung'!$E$10</c:f>
              <c:numCache>
                <c:ptCount val="1"/>
                <c:pt idx="0">
                  <c:v>735</c:v>
                </c:pt>
              </c:numCache>
            </c:numRef>
          </c:xVal>
          <c:yVal>
            <c:numRef>
              <c:f>'Strategische Bedeutung'!$D$10</c:f>
              <c:numCache>
                <c:ptCount val="1"/>
                <c:pt idx="0">
                  <c:v>145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'Strategische Bedeutung'!$B$11</c:f>
              <c:strCache>
                <c:ptCount val="1"/>
                <c:pt idx="0">
                  <c:v>Alternative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'Strategische Bedeutung'!$E$11</c:f>
              <c:numCache>
                <c:ptCount val="1"/>
                <c:pt idx="0">
                  <c:v>460</c:v>
                </c:pt>
              </c:numCache>
            </c:numRef>
          </c:xVal>
          <c:yVal>
            <c:numRef>
              <c:f>'Strategische Bedeutung'!$D$11</c:f>
              <c:numCache>
                <c:ptCount val="1"/>
                <c:pt idx="0">
                  <c:v>167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'Strategische Bedeutung'!$B$12</c:f>
              <c:strCache>
                <c:ptCount val="1"/>
                <c:pt idx="0">
                  <c:v>Alternative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'Strategische Bedeutung'!$E$12</c:f>
              <c:numCache>
                <c:ptCount val="1"/>
                <c:pt idx="0">
                  <c:v>430</c:v>
                </c:pt>
              </c:numCache>
            </c:numRef>
          </c:xVal>
          <c:yVal>
            <c:numRef>
              <c:f>'Strategische Bedeutung'!$D$12</c:f>
              <c:numCache>
                <c:ptCount val="1"/>
                <c:pt idx="0">
                  <c:v>177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'Strategische Bedeutung'!$B$13</c:f>
              <c:strCache>
                <c:ptCount val="1"/>
                <c:pt idx="0">
                  <c:v>Alternative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'Strategische Bedeutung'!$E$13</c:f>
              <c:numCache>
                <c:ptCount val="1"/>
                <c:pt idx="0">
                  <c:v>80</c:v>
                </c:pt>
              </c:numCache>
            </c:numRef>
          </c:xVal>
          <c:yVal>
            <c:numRef>
              <c:f>'Strategische Bedeutung'!$D$13</c:f>
              <c:numCache>
                <c:ptCount val="1"/>
                <c:pt idx="0">
                  <c:v>192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'Strategische Bedeutung'!$B$14</c:f>
              <c:strCache>
                <c:ptCount val="1"/>
                <c:pt idx="0">
                  <c:v>Alternative 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'Strategische Bedeutung'!$E$14</c:f>
              <c:numCache>
                <c:ptCount val="1"/>
                <c:pt idx="0">
                  <c:v>672</c:v>
                </c:pt>
              </c:numCache>
            </c:numRef>
          </c:xVal>
          <c:yVal>
            <c:numRef>
              <c:f>'Strategische Bedeutung'!$D$14</c:f>
              <c:numCache>
                <c:ptCount val="1"/>
                <c:pt idx="0">
                  <c:v>200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'Strategische Bedeutung'!$B$15</c:f>
              <c:strCache>
                <c:ptCount val="1"/>
                <c:pt idx="0">
                  <c:v>Alternative 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'Strategische Bedeutung'!$E$15</c:f>
              <c:numCache>
                <c:ptCount val="1"/>
                <c:pt idx="0">
                  <c:v>680</c:v>
                </c:pt>
              </c:numCache>
            </c:numRef>
          </c:xVal>
          <c:yVal>
            <c:numRef>
              <c:f>'Strategische Bedeutung'!$D$15</c:f>
              <c:numCache>
                <c:ptCount val="1"/>
                <c:pt idx="0">
                  <c:v>145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'Strategische Bedeutung'!$B$16</c:f>
              <c:strCache>
                <c:ptCount val="1"/>
                <c:pt idx="0">
                  <c:v>Alternative 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'Strategische Bedeutung'!$E$16</c:f>
              <c:numCache>
                <c:ptCount val="1"/>
                <c:pt idx="0">
                  <c:v>765</c:v>
                </c:pt>
              </c:numCache>
            </c:numRef>
          </c:xVal>
          <c:yVal>
            <c:numRef>
              <c:f>'Strategische Bedeutung'!$D$16</c:f>
              <c:numCache>
                <c:ptCount val="1"/>
                <c:pt idx="0">
                  <c:v>172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'Strategische Bedeutung'!$B$17</c:f>
              <c:strCache>
                <c:ptCount val="1"/>
                <c:pt idx="0">
                  <c:v>Alternative 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'Strategische Bedeutung'!$E$17</c:f>
              <c:numCache>
                <c:ptCount val="1"/>
                <c:pt idx="0">
                  <c:v>403</c:v>
                </c:pt>
              </c:numCache>
            </c:numRef>
          </c:xVal>
          <c:yVal>
            <c:numRef>
              <c:f>'Strategische Bedeutung'!$D$17</c:f>
              <c:numCache>
                <c:ptCount val="1"/>
                <c:pt idx="0">
                  <c:v>288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'Strategische Bedeutung'!$B$18</c:f>
              <c:strCache>
                <c:ptCount val="1"/>
                <c:pt idx="0">
                  <c:v>Alternative 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'Strategische Bedeutung'!$E$18</c:f>
              <c:numCache>
                <c:ptCount val="1"/>
                <c:pt idx="0">
                  <c:v>722</c:v>
                </c:pt>
              </c:numCache>
            </c:numRef>
          </c:xVal>
          <c:yVal>
            <c:numRef>
              <c:f>'Strategische Bedeutung'!$D$18</c:f>
              <c:numCache>
                <c:ptCount val="1"/>
                <c:pt idx="0">
                  <c:v>247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'Strategische Bedeutung'!$B$19</c:f>
              <c:strCache>
                <c:ptCount val="1"/>
                <c:pt idx="0">
                  <c:v>Alternative J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'Strategische Bedeutung'!$E$19</c:f>
              <c:numCache>
                <c:ptCount val="1"/>
                <c:pt idx="0">
                  <c:v>638</c:v>
                </c:pt>
              </c:numCache>
            </c:numRef>
          </c:xVal>
          <c:yVal>
            <c:numRef>
              <c:f>'Strategische Bedeutung'!$D$19</c:f>
              <c:numCache>
                <c:ptCount val="1"/>
                <c:pt idx="0">
                  <c:v>170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'Strategische Bedeutung'!$B$20</c:f>
              <c:strCache>
                <c:ptCount val="1"/>
                <c:pt idx="0">
                  <c:v>Alternative 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'Strategische Bedeutung'!$E$20</c:f>
              <c:numCache>
                <c:ptCount val="1"/>
                <c:pt idx="0">
                  <c:v>207</c:v>
                </c:pt>
              </c:numCache>
            </c:numRef>
          </c:xVal>
          <c:yVal>
            <c:numRef>
              <c:f>'Strategische Bedeutung'!$D$20</c:f>
              <c:numCache>
                <c:ptCount val="1"/>
                <c:pt idx="0">
                  <c:v>223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'Strategische Bedeutung'!$B$21</c:f>
              <c:strCache>
                <c:ptCount val="1"/>
                <c:pt idx="0">
                  <c:v>Alternative 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FFCC00"/>
                </a:solidFill>
              </a:ln>
            </c:spPr>
          </c:marker>
          <c:xVal>
            <c:numRef>
              <c:f>'Strategische Bedeutung'!$E$21</c:f>
              <c:numCache>
                <c:ptCount val="1"/>
                <c:pt idx="0">
                  <c:v>394</c:v>
                </c:pt>
              </c:numCache>
            </c:numRef>
          </c:xVal>
          <c:yVal>
            <c:numRef>
              <c:f>'Strategische Bedeutung'!$D$21</c:f>
              <c:numCache>
                <c:ptCount val="1"/>
                <c:pt idx="0">
                  <c:v>143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'Strategische Bedeutung'!$B$22</c:f>
              <c:strCache>
                <c:ptCount val="1"/>
                <c:pt idx="0">
                  <c:v>Alternative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'Strategische Bedeutung'!$E$22</c:f>
              <c:numCache>
                <c:ptCount val="1"/>
                <c:pt idx="0">
                  <c:v>500</c:v>
                </c:pt>
              </c:numCache>
            </c:numRef>
          </c:xVal>
          <c:yVal>
            <c:numRef>
              <c:f>'Strategische Bedeutung'!$D$22</c:f>
              <c:numCache>
                <c:ptCount val="1"/>
                <c:pt idx="0">
                  <c:v>190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'Strategische Bedeutung'!$B$23</c:f>
              <c:strCache>
                <c:ptCount val="1"/>
                <c:pt idx="0">
                  <c:v>Alternative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'Strategische Bedeutung'!$E$23</c:f>
              <c:numCache>
                <c:ptCount val="1"/>
                <c:pt idx="0">
                  <c:v>780</c:v>
                </c:pt>
              </c:numCache>
            </c:numRef>
          </c:xVal>
          <c:yVal>
            <c:numRef>
              <c:f>'Strategische Bedeutung'!$D$23</c:f>
              <c:numCache>
                <c:ptCount val="1"/>
                <c:pt idx="0">
                  <c:v>187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'Strategische Bedeutung'!$B$24</c:f>
              <c:strCache>
                <c:ptCount val="1"/>
                <c:pt idx="0">
                  <c:v>Alternative 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'Strategische Bedeutung'!$E$24</c:f>
              <c:numCache>
                <c:ptCount val="1"/>
                <c:pt idx="0">
                  <c:v>440</c:v>
                </c:pt>
              </c:numCache>
            </c:numRef>
          </c:xVal>
          <c:yVal>
            <c:numRef>
              <c:f>'Strategische Bedeutung'!$D$24</c:f>
              <c:numCache>
                <c:ptCount val="1"/>
                <c:pt idx="0">
                  <c:v>168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'Strategische Bedeutung'!$B$25</c:f>
              <c:strCache>
                <c:ptCount val="1"/>
                <c:pt idx="0">
                  <c:v>Alternative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'Strategische Bedeutung'!$E$25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'Strategische Bedeutung'!$D$25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'Strategische Bedeutung'!$B$26</c:f>
              <c:strCache>
                <c:ptCount val="1"/>
                <c:pt idx="0">
                  <c:v>Alternative 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10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'Strategische Bedeutung'!$E$26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'Strategische Bedeutung'!$D$26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'Strategische Bedeutung'!$B$27</c:f>
              <c:strCache>
                <c:ptCount val="1"/>
                <c:pt idx="0">
                  <c:v>Alternative 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'Strategische Bedeutung'!$E$27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'Strategische Bedeutung'!$D$27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'Strategische Bedeutung'!$B$28</c:f>
              <c:strCache>
                <c:ptCount val="1"/>
                <c:pt idx="0">
                  <c:v>Alternative 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'Strategische Bedeutung'!$E$28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'Strategische Bedeutung'!$D$28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'Strategische Bedeutung'!$B$29</c:f>
              <c:strCache>
                <c:ptCount val="1"/>
                <c:pt idx="0">
                  <c:v>Unterlassungs Alternative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'Strategische Bedeutung'!$E$29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'Strategische Bedeutung'!$D$29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5187693"/>
        <c:axId val="25362646"/>
      </c:scatterChart>
      <c:valAx>
        <c:axId val="25187693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nieder                                           Marktchancen                                            hoch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62646"/>
        <c:crosses val="autoZero"/>
        <c:crossBetween val="midCat"/>
        <c:dispUnits/>
      </c:valAx>
      <c:valAx>
        <c:axId val="2536264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nieder        Technische Realisierungsmöglichkeiten        hoch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87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11875"/>
          <c:w val="0.199"/>
          <c:h val="0.820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Priorität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2025"/>
          <c:w val="0.72175"/>
          <c:h val="0.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Priorität!$B$10</c:f>
              <c:strCache>
                <c:ptCount val="1"/>
                <c:pt idx="0">
                  <c:v>Alternative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Priorität!$E$10</c:f>
              <c:numCache>
                <c:ptCount val="1"/>
                <c:pt idx="0">
                  <c:v>280</c:v>
                </c:pt>
              </c:numCache>
            </c:numRef>
          </c:xVal>
          <c:yVal>
            <c:numRef>
              <c:f>Priorität!$D$10</c:f>
              <c:numCache>
                <c:ptCount val="1"/>
                <c:pt idx="0">
                  <c:v>749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Priorität!$B$11</c:f>
              <c:strCache>
                <c:ptCount val="1"/>
                <c:pt idx="0">
                  <c:v>Alternative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Priorität!$E$11</c:f>
              <c:numCache>
                <c:ptCount val="1"/>
                <c:pt idx="0">
                  <c:v>205</c:v>
                </c:pt>
              </c:numCache>
            </c:numRef>
          </c:xVal>
          <c:yVal>
            <c:numRef>
              <c:f>Priorität!$D$11</c:f>
              <c:numCache>
                <c:ptCount val="1"/>
                <c:pt idx="0">
                  <c:v>489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Priorität!$B$12</c:f>
              <c:strCache>
                <c:ptCount val="1"/>
                <c:pt idx="0">
                  <c:v>Alternative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Priorität!$E$12</c:f>
              <c:numCache>
                <c:ptCount val="1"/>
                <c:pt idx="0">
                  <c:v>140</c:v>
                </c:pt>
              </c:numCache>
            </c:numRef>
          </c:xVal>
          <c:yVal>
            <c:numRef>
              <c:f>Priorität!$D$12</c:f>
              <c:numCache>
                <c:ptCount val="1"/>
                <c:pt idx="0">
                  <c:v>465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Priorität!$B$13</c:f>
              <c:strCache>
                <c:ptCount val="1"/>
                <c:pt idx="0">
                  <c:v>Alternative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Priorität!$E$13</c:f>
              <c:numCache>
                <c:ptCount val="1"/>
                <c:pt idx="0">
                  <c:v>80</c:v>
                </c:pt>
              </c:numCache>
            </c:numRef>
          </c:xVal>
          <c:yVal>
            <c:numRef>
              <c:f>Priorität!$D$13</c:f>
              <c:numCache>
                <c:ptCount val="1"/>
                <c:pt idx="0">
                  <c:v>208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Priorität!$B$14</c:f>
              <c:strCache>
                <c:ptCount val="1"/>
                <c:pt idx="0">
                  <c:v>Alternative 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Priorität!$E$14</c:f>
              <c:numCache>
                <c:ptCount val="1"/>
                <c:pt idx="0">
                  <c:v>200</c:v>
                </c:pt>
              </c:numCache>
            </c:numRef>
          </c:xVal>
          <c:yVal>
            <c:numRef>
              <c:f>Priorität!$D$14</c:f>
              <c:numCache>
                <c:ptCount val="1"/>
                <c:pt idx="0">
                  <c:v>701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Priorität!$B$15</c:f>
              <c:strCache>
                <c:ptCount val="1"/>
                <c:pt idx="0">
                  <c:v>Alternative 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Priorität!$E$15</c:f>
              <c:numCache>
                <c:ptCount val="1"/>
                <c:pt idx="0">
                  <c:v>280</c:v>
                </c:pt>
              </c:numCache>
            </c:numRef>
          </c:xVal>
          <c:yVal>
            <c:numRef>
              <c:f>Priorität!$D$15</c:f>
              <c:numCache>
                <c:ptCount val="1"/>
                <c:pt idx="0">
                  <c:v>695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Priorität!$B$16</c:f>
              <c:strCache>
                <c:ptCount val="1"/>
                <c:pt idx="0">
                  <c:v>Alternative 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Priorität!$E$16</c:f>
              <c:numCache>
                <c:ptCount val="1"/>
                <c:pt idx="0">
                  <c:v>260</c:v>
                </c:pt>
              </c:numCache>
            </c:numRef>
          </c:xVal>
          <c:yVal>
            <c:numRef>
              <c:f>Priorität!$D$16</c:f>
              <c:numCache>
                <c:ptCount val="1"/>
                <c:pt idx="0">
                  <c:v>784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Priorität!$B$17</c:f>
              <c:strCache>
                <c:ptCount val="1"/>
                <c:pt idx="0">
                  <c:v>Alternative 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Priorität!$E$17</c:f>
              <c:numCache>
                <c:ptCount val="1"/>
                <c:pt idx="0">
                  <c:v>175</c:v>
                </c:pt>
              </c:numCache>
            </c:numRef>
          </c:xVal>
          <c:yVal>
            <c:numRef>
              <c:f>Priorität!$D$17</c:f>
              <c:numCache>
                <c:ptCount val="1"/>
                <c:pt idx="0">
                  <c:v>495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Priorität!$B$18</c:f>
              <c:strCache>
                <c:ptCount val="1"/>
                <c:pt idx="0">
                  <c:v>Alternative 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Priorität!$E$18</c:f>
              <c:numCache>
                <c:ptCount val="1"/>
                <c:pt idx="0">
                  <c:v>270</c:v>
                </c:pt>
              </c:numCache>
            </c:numRef>
          </c:xVal>
          <c:yVal>
            <c:numRef>
              <c:f>Priorität!$D$18</c:f>
              <c:numCache>
                <c:ptCount val="1"/>
                <c:pt idx="0">
                  <c:v>763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Priorität!$B$19</c:f>
              <c:strCache>
                <c:ptCount val="1"/>
                <c:pt idx="0">
                  <c:v>Alternative J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Priorität!$E$19</c:f>
              <c:numCache>
                <c:ptCount val="1"/>
                <c:pt idx="0">
                  <c:v>210</c:v>
                </c:pt>
              </c:numCache>
            </c:numRef>
          </c:xVal>
          <c:yVal>
            <c:numRef>
              <c:f>Priorität!$D$19</c:f>
              <c:numCache>
                <c:ptCount val="1"/>
                <c:pt idx="0">
                  <c:v>660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Priorität!$B$20</c:f>
              <c:strCache>
                <c:ptCount val="1"/>
                <c:pt idx="0">
                  <c:v>Alternative 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Priorität!$E$20</c:f>
              <c:numCache>
                <c:ptCount val="1"/>
                <c:pt idx="0">
                  <c:v>40</c:v>
                </c:pt>
              </c:numCache>
            </c:numRef>
          </c:xVal>
          <c:yVal>
            <c:numRef>
              <c:f>Priorität!$D$20</c:f>
              <c:numCache>
                <c:ptCount val="1"/>
                <c:pt idx="0">
                  <c:v>304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Priorität!$B$21</c:f>
              <c:strCache>
                <c:ptCount val="1"/>
                <c:pt idx="0">
                  <c:v>Alternative 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FFCC00"/>
                </a:solidFill>
              </a:ln>
            </c:spPr>
          </c:marker>
          <c:xVal>
            <c:numRef>
              <c:f>Priorität!$E$21</c:f>
              <c:numCache>
                <c:ptCount val="1"/>
                <c:pt idx="0">
                  <c:v>130</c:v>
                </c:pt>
              </c:numCache>
            </c:numRef>
          </c:xVal>
          <c:yVal>
            <c:numRef>
              <c:f>Priorität!$D$21</c:f>
              <c:numCache>
                <c:ptCount val="1"/>
                <c:pt idx="0">
                  <c:v>419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Priorität!$B$22</c:f>
              <c:strCache>
                <c:ptCount val="1"/>
                <c:pt idx="0">
                  <c:v>Alternative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Priorität!$E$22</c:f>
              <c:numCache>
                <c:ptCount val="1"/>
                <c:pt idx="0">
                  <c:v>170</c:v>
                </c:pt>
              </c:numCache>
            </c:numRef>
          </c:xVal>
          <c:yVal>
            <c:numRef>
              <c:f>Priorität!$D$22</c:f>
              <c:numCache>
                <c:ptCount val="1"/>
                <c:pt idx="0">
                  <c:v>535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Priorität!$B$23</c:f>
              <c:strCache>
                <c:ptCount val="1"/>
                <c:pt idx="0">
                  <c:v>Alternative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Priorität!$E$23</c:f>
              <c:numCache>
                <c:ptCount val="1"/>
                <c:pt idx="0">
                  <c:v>260</c:v>
                </c:pt>
              </c:numCache>
            </c:numRef>
          </c:xVal>
          <c:yVal>
            <c:numRef>
              <c:f>Priorität!$D$23</c:f>
              <c:numCache>
                <c:ptCount val="1"/>
                <c:pt idx="0">
                  <c:v>802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Priorität!$B$24</c:f>
              <c:strCache>
                <c:ptCount val="1"/>
                <c:pt idx="0">
                  <c:v>Alternative 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Priorität!$E$24</c:f>
              <c:numCache>
                <c:ptCount val="1"/>
                <c:pt idx="0">
                  <c:v>175</c:v>
                </c:pt>
              </c:numCache>
            </c:numRef>
          </c:xVal>
          <c:yVal>
            <c:numRef>
              <c:f>Priorität!$D$24</c:f>
              <c:numCache>
                <c:ptCount val="1"/>
                <c:pt idx="0">
                  <c:v>471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Priorität!$B$25</c:f>
              <c:strCache>
                <c:ptCount val="1"/>
                <c:pt idx="0">
                  <c:v>Alternative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Priorität!$E$25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Priorität!$D$25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Priorität!$B$26</c:f>
              <c:strCache>
                <c:ptCount val="1"/>
                <c:pt idx="0">
                  <c:v>Alternative 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10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Priorität!$E$26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Priorität!$D$26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Priorität!$B$27</c:f>
              <c:strCache>
                <c:ptCount val="1"/>
                <c:pt idx="0">
                  <c:v>Alternative 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Priorität!$E$27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Priorität!$D$27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Priorität!$B$28</c:f>
              <c:strCache>
                <c:ptCount val="1"/>
                <c:pt idx="0">
                  <c:v>Alternative 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Priorität!$E$28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Priorität!$D$28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Priorität!$B$29</c:f>
              <c:strCache>
                <c:ptCount val="1"/>
                <c:pt idx="0">
                  <c:v>Unterlassungs Alternative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Priorität!$E$29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Priorität!$D$29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6937223"/>
        <c:axId val="41108416"/>
      </c:scatterChart>
      <c:valAx>
        <c:axId val="26937223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hoch                                   Noch erforderlicher Aufwand                              nieder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08416"/>
        <c:crosses val="autoZero"/>
        <c:crossBetween val="midCat"/>
        <c:dispUnits/>
        <c:majorUnit val="50"/>
        <c:minorUnit val="5"/>
      </c:valAx>
      <c:valAx>
        <c:axId val="4110841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nieder                     Strategische Bedeutung                    hoch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37223"/>
        <c:crosses val="autoZero"/>
        <c:crossBetween val="midCat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117"/>
          <c:w val="0.199"/>
          <c:h val="0.827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headerFooter>
    <oddHeader>&amp;L&amp;"Arial,Fett"&amp;12www.beckonline.de</oddHeader>
    <oddFooter>&amp;LStand: &amp;D&amp;C&amp;A&amp;R&amp;P/&amp;N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11"/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headerFooter>
    <oddHeader>&amp;L&amp;"Arial,Fett"&amp;12www.beckonline.de</oddHeader>
    <oddFooter>&amp;LStand: &amp;D&amp;C&amp;A&amp;R&amp;P/&amp;N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B2:F45"/>
  <sheetViews>
    <sheetView tabSelected="1" workbookViewId="0" topLeftCell="A1">
      <pane ySplit="14" topLeftCell="BM15" activePane="bottomLeft" state="frozen"/>
      <selection pane="topLeft" activeCell="A6" sqref="A6"/>
      <selection pane="bottomLeft" activeCell="B2" sqref="B2:E3"/>
    </sheetView>
  </sheetViews>
  <sheetFormatPr defaultColWidth="11.421875" defaultRowHeight="12.75"/>
  <cols>
    <col min="1" max="1" width="1.421875" style="0" customWidth="1"/>
    <col min="2" max="2" width="28.57421875" style="0" customWidth="1"/>
    <col min="3" max="3" width="36.8515625" style="0" customWidth="1"/>
  </cols>
  <sheetData>
    <row r="2" spans="2:5" ht="12.75">
      <c r="B2" s="150" t="s">
        <v>111</v>
      </c>
      <c r="C2" s="150"/>
      <c r="D2" s="150"/>
      <c r="E2" s="150"/>
    </row>
    <row r="3" spans="2:5" ht="12.75">
      <c r="B3" s="150"/>
      <c r="C3" s="150"/>
      <c r="D3" s="150"/>
      <c r="E3" s="150"/>
    </row>
    <row r="4" spans="2:5" ht="12.75" customHeight="1">
      <c r="B4" s="101"/>
      <c r="C4" s="101"/>
      <c r="D4" s="101"/>
      <c r="E4" s="101"/>
    </row>
    <row r="6" spans="2:3" ht="15">
      <c r="B6" s="151" t="s">
        <v>75</v>
      </c>
      <c r="C6" s="151"/>
    </row>
    <row r="7" ht="13.5" thickBot="1"/>
    <row r="8" spans="2:5" ht="12.75">
      <c r="B8" s="141" t="s">
        <v>109</v>
      </c>
      <c r="C8" s="142"/>
      <c r="D8" s="142"/>
      <c r="E8" s="143"/>
    </row>
    <row r="9" spans="2:5" ht="12.75">
      <c r="B9" s="144"/>
      <c r="C9" s="145"/>
      <c r="D9" s="145"/>
      <c r="E9" s="146"/>
    </row>
    <row r="10" spans="2:5" ht="12.75">
      <c r="B10" s="144"/>
      <c r="C10" s="145"/>
      <c r="D10" s="145"/>
      <c r="E10" s="146"/>
    </row>
    <row r="11" spans="2:5" ht="13.5" thickBot="1">
      <c r="B11" s="147"/>
      <c r="C11" s="148"/>
      <c r="D11" s="148"/>
      <c r="E11" s="149"/>
    </row>
    <row r="12" spans="2:3" ht="12.75">
      <c r="B12" s="98"/>
      <c r="C12" s="98"/>
    </row>
    <row r="13" spans="2:3" ht="12.75">
      <c r="B13" s="98"/>
      <c r="C13" s="98"/>
    </row>
    <row r="14" spans="2:6" ht="15">
      <c r="B14" s="99" t="s">
        <v>108</v>
      </c>
      <c r="C14" s="137" t="s">
        <v>74</v>
      </c>
      <c r="D14" s="138"/>
      <c r="E14" s="138"/>
      <c r="F14" s="100"/>
    </row>
    <row r="15" spans="2:6" ht="15">
      <c r="B15" s="99"/>
      <c r="C15" s="139"/>
      <c r="D15" s="140"/>
      <c r="E15" s="140"/>
      <c r="F15" s="100"/>
    </row>
    <row r="16" spans="2:5" s="100" customFormat="1" ht="12.75">
      <c r="B16" s="104" t="s">
        <v>89</v>
      </c>
      <c r="C16" s="133"/>
      <c r="D16" s="134"/>
      <c r="E16" s="134"/>
    </row>
    <row r="17" spans="2:5" s="100" customFormat="1" ht="12.75">
      <c r="B17" s="105" t="s">
        <v>90</v>
      </c>
      <c r="C17" s="135"/>
      <c r="D17" s="136"/>
      <c r="E17" s="136"/>
    </row>
    <row r="18" spans="2:5" s="100" customFormat="1" ht="12.75">
      <c r="B18" s="104" t="s">
        <v>91</v>
      </c>
      <c r="C18" s="133"/>
      <c r="D18" s="134"/>
      <c r="E18" s="134"/>
    </row>
    <row r="19" spans="2:5" s="100" customFormat="1" ht="12.75">
      <c r="B19" s="105" t="s">
        <v>92</v>
      </c>
      <c r="C19" s="135"/>
      <c r="D19" s="136"/>
      <c r="E19" s="136"/>
    </row>
    <row r="20" spans="2:5" s="100" customFormat="1" ht="12.75">
      <c r="B20" s="104" t="s">
        <v>93</v>
      </c>
      <c r="C20" s="133"/>
      <c r="D20" s="134"/>
      <c r="E20" s="134"/>
    </row>
    <row r="21" spans="2:5" s="100" customFormat="1" ht="12.75">
      <c r="B21" s="105" t="s">
        <v>94</v>
      </c>
      <c r="C21" s="135"/>
      <c r="D21" s="136"/>
      <c r="E21" s="136"/>
    </row>
    <row r="22" spans="2:5" s="100" customFormat="1" ht="12.75">
      <c r="B22" s="104" t="s">
        <v>95</v>
      </c>
      <c r="C22" s="133"/>
      <c r="D22" s="134"/>
      <c r="E22" s="134"/>
    </row>
    <row r="23" spans="2:5" s="100" customFormat="1" ht="12.75">
      <c r="B23" s="105" t="s">
        <v>96</v>
      </c>
      <c r="C23" s="135"/>
      <c r="D23" s="136"/>
      <c r="E23" s="136"/>
    </row>
    <row r="24" spans="2:5" s="100" customFormat="1" ht="12.75">
      <c r="B24" s="104" t="s">
        <v>97</v>
      </c>
      <c r="C24" s="133"/>
      <c r="D24" s="134"/>
      <c r="E24" s="134"/>
    </row>
    <row r="25" spans="2:5" s="100" customFormat="1" ht="12.75">
      <c r="B25" s="105" t="s">
        <v>98</v>
      </c>
      <c r="C25" s="135"/>
      <c r="D25" s="136"/>
      <c r="E25" s="136"/>
    </row>
    <row r="26" spans="2:5" s="100" customFormat="1" ht="12.75">
      <c r="B26" s="104" t="s">
        <v>99</v>
      </c>
      <c r="C26" s="133"/>
      <c r="D26" s="134"/>
      <c r="E26" s="134"/>
    </row>
    <row r="27" spans="2:5" s="100" customFormat="1" ht="12.75">
      <c r="B27" s="105" t="s">
        <v>100</v>
      </c>
      <c r="C27" s="135"/>
      <c r="D27" s="136"/>
      <c r="E27" s="136"/>
    </row>
    <row r="28" spans="2:5" s="100" customFormat="1" ht="12.75">
      <c r="B28" s="104" t="s">
        <v>101</v>
      </c>
      <c r="C28" s="133"/>
      <c r="D28" s="134"/>
      <c r="E28" s="134"/>
    </row>
    <row r="29" spans="2:5" s="100" customFormat="1" ht="12.75">
      <c r="B29" s="105" t="s">
        <v>102</v>
      </c>
      <c r="C29" s="135"/>
      <c r="D29" s="136"/>
      <c r="E29" s="136"/>
    </row>
    <row r="30" spans="2:5" s="100" customFormat="1" ht="12.75">
      <c r="B30" s="104" t="s">
        <v>103</v>
      </c>
      <c r="C30" s="133"/>
      <c r="D30" s="134"/>
      <c r="E30" s="134"/>
    </row>
    <row r="31" spans="2:5" s="100" customFormat="1" ht="12.75">
      <c r="B31" s="105" t="s">
        <v>104</v>
      </c>
      <c r="C31" s="135"/>
      <c r="D31" s="136"/>
      <c r="E31" s="136"/>
    </row>
    <row r="32" spans="2:5" s="100" customFormat="1" ht="12.75">
      <c r="B32" s="104" t="s">
        <v>105</v>
      </c>
      <c r="C32" s="133"/>
      <c r="D32" s="134"/>
      <c r="E32" s="134"/>
    </row>
    <row r="33" spans="2:5" s="100" customFormat="1" ht="12.75">
      <c r="B33" s="105" t="s">
        <v>106</v>
      </c>
      <c r="C33" s="135"/>
      <c r="D33" s="136"/>
      <c r="E33" s="136"/>
    </row>
    <row r="34" spans="2:5" s="100" customFormat="1" ht="12.75">
      <c r="B34" s="104" t="s">
        <v>107</v>
      </c>
      <c r="C34" s="133"/>
      <c r="D34" s="134"/>
      <c r="E34" s="134"/>
    </row>
    <row r="35" spans="2:5" s="100" customFormat="1" ht="12.75">
      <c r="B35" s="105" t="s">
        <v>110</v>
      </c>
      <c r="C35" s="135"/>
      <c r="D35" s="136"/>
      <c r="E35" s="136"/>
    </row>
    <row r="36" spans="3:5" s="100" customFormat="1" ht="12.75">
      <c r="C36" s="102"/>
      <c r="D36" s="102"/>
      <c r="E36" s="102"/>
    </row>
    <row r="37" spans="2:6" ht="12.75">
      <c r="B37" s="100"/>
      <c r="C37" s="102"/>
      <c r="D37" s="103"/>
      <c r="E37" s="103"/>
      <c r="F37" s="100"/>
    </row>
    <row r="38" spans="2:5" ht="12.75">
      <c r="B38" s="100"/>
      <c r="C38" s="102"/>
      <c r="D38" s="103"/>
      <c r="E38" s="103"/>
    </row>
    <row r="39" spans="2:5" ht="12.75">
      <c r="B39" s="100"/>
      <c r="C39" s="102"/>
      <c r="D39" s="103"/>
      <c r="E39" s="103"/>
    </row>
    <row r="40" spans="2:5" ht="12.75">
      <c r="B40" s="100"/>
      <c r="C40" s="102"/>
      <c r="D40" s="103"/>
      <c r="E40" s="103"/>
    </row>
    <row r="41" spans="2:3" ht="12.75">
      <c r="B41" s="100"/>
      <c r="C41" s="100"/>
    </row>
    <row r="42" spans="2:3" ht="12.75">
      <c r="B42" s="100"/>
      <c r="C42" s="100"/>
    </row>
    <row r="43" spans="2:3" ht="12.75">
      <c r="B43" s="100"/>
      <c r="C43" s="100"/>
    </row>
    <row r="44" spans="2:3" ht="12.75">
      <c r="B44" s="100"/>
      <c r="C44" s="100"/>
    </row>
    <row r="45" spans="2:3" ht="12.75">
      <c r="B45" s="100"/>
      <c r="C45" s="100"/>
    </row>
  </sheetData>
  <mergeCells count="25">
    <mergeCell ref="C14:E14"/>
    <mergeCell ref="C15:E15"/>
    <mergeCell ref="B8:E11"/>
    <mergeCell ref="B2:E3"/>
    <mergeCell ref="B6:C6"/>
    <mergeCell ref="C32:E32"/>
    <mergeCell ref="C33:E33"/>
    <mergeCell ref="C34:E34"/>
    <mergeCell ref="C35:E35"/>
    <mergeCell ref="C28:E28"/>
    <mergeCell ref="C29:E29"/>
    <mergeCell ref="C30:E30"/>
    <mergeCell ref="C31:E31"/>
    <mergeCell ref="C24:E24"/>
    <mergeCell ref="C25:E25"/>
    <mergeCell ref="C26:E26"/>
    <mergeCell ref="C27:E27"/>
    <mergeCell ref="C20:E20"/>
    <mergeCell ref="C21:E21"/>
    <mergeCell ref="C22:E22"/>
    <mergeCell ref="C23:E23"/>
    <mergeCell ref="C16:E16"/>
    <mergeCell ref="C17:E17"/>
    <mergeCell ref="C18:E18"/>
    <mergeCell ref="C19:E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2"/>
  <headerFooter alignWithMargins="0">
    <oddHeader>&amp;R&amp;G</oddHeader>
    <oddFooter>&amp;LStand: &amp;D&amp;C&amp;A&amp;R&amp;P/&amp;P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BT33"/>
  <sheetViews>
    <sheetView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11.421875" defaultRowHeight="12.75" outlineLevelCol="1"/>
  <cols>
    <col min="1" max="1" width="33.28125" style="16" customWidth="1"/>
    <col min="2" max="2" width="11.57421875" style="21" customWidth="1"/>
    <col min="3" max="3" width="1.8515625" style="21" customWidth="1"/>
    <col min="4" max="4" width="4.8515625" style="16" customWidth="1" outlineLevel="1"/>
    <col min="5" max="5" width="8.00390625" style="16" customWidth="1" outlineLevel="1"/>
    <col min="6" max="6" width="1.8515625" style="54" hidden="1" customWidth="1"/>
    <col min="7" max="7" width="4.8515625" style="16" customWidth="1" outlineLevel="1"/>
    <col min="8" max="8" width="9.140625" style="16" customWidth="1" outlineLevel="1"/>
    <col min="9" max="9" width="1.8515625" style="16" hidden="1" customWidth="1"/>
    <col min="10" max="10" width="4.8515625" style="16" customWidth="1" outlineLevel="1"/>
    <col min="11" max="11" width="8.140625" style="16" customWidth="1" outlineLevel="1"/>
    <col min="12" max="12" width="1.8515625" style="16" hidden="1" customWidth="1"/>
    <col min="13" max="13" width="4.8515625" style="16" customWidth="1" outlineLevel="1"/>
    <col min="14" max="14" width="8.140625" style="16" customWidth="1" outlineLevel="1"/>
    <col min="15" max="15" width="1.8515625" style="16" hidden="1" customWidth="1"/>
    <col min="16" max="16" width="4.7109375" style="16" customWidth="1" outlineLevel="1"/>
    <col min="17" max="17" width="7.7109375" style="16" customWidth="1" outlineLevel="1"/>
    <col min="18" max="18" width="1.8515625" style="16" hidden="1" customWidth="1"/>
    <col min="19" max="19" width="4.7109375" style="16" customWidth="1" outlineLevel="1"/>
    <col min="20" max="20" width="8.7109375" style="16" customWidth="1" outlineLevel="1"/>
    <col min="21" max="21" width="1.8515625" style="16" hidden="1" customWidth="1"/>
    <col min="22" max="22" width="5.28125" style="16" customWidth="1" outlineLevel="1"/>
    <col min="23" max="23" width="8.421875" style="16" customWidth="1" outlineLevel="1"/>
    <col min="24" max="24" width="1.8515625" style="16" hidden="1" customWidth="1"/>
    <col min="25" max="25" width="5.00390625" style="16" customWidth="1" outlineLevel="1"/>
    <col min="26" max="26" width="8.421875" style="16" customWidth="1" outlineLevel="1"/>
    <col min="27" max="27" width="1.8515625" style="16" hidden="1" customWidth="1"/>
    <col min="28" max="28" width="5.00390625" style="16" customWidth="1" outlineLevel="1"/>
    <col min="29" max="29" width="8.421875" style="16" customWidth="1" outlineLevel="1"/>
    <col min="30" max="30" width="1.8515625" style="16" hidden="1" customWidth="1"/>
    <col min="31" max="31" width="5.00390625" style="16" customWidth="1" outlineLevel="1"/>
    <col min="32" max="32" width="8.421875" style="16" customWidth="1" outlineLevel="1"/>
    <col min="33" max="33" width="1.8515625" style="16" hidden="1" customWidth="1"/>
    <col min="34" max="34" width="5.00390625" style="16" customWidth="1" outlineLevel="1"/>
    <col min="35" max="35" width="8.421875" style="16" customWidth="1" outlineLevel="1"/>
    <col min="36" max="36" width="1.7109375" style="16" hidden="1" customWidth="1"/>
    <col min="37" max="37" width="5.00390625" style="16" customWidth="1" outlineLevel="1"/>
    <col min="38" max="38" width="8.57421875" style="16" customWidth="1" outlineLevel="1"/>
    <col min="39" max="39" width="1.8515625" style="16" hidden="1" customWidth="1"/>
    <col min="40" max="40" width="5.140625" style="16" customWidth="1" outlineLevel="1"/>
    <col min="41" max="41" width="9.00390625" style="16" customWidth="1" outlineLevel="1"/>
    <col min="42" max="42" width="1.7109375" style="16" hidden="1" customWidth="1"/>
    <col min="43" max="43" width="5.00390625" style="16" customWidth="1" outlineLevel="1"/>
    <col min="44" max="44" width="8.421875" style="16" customWidth="1" outlineLevel="1"/>
    <col min="45" max="45" width="1.8515625" style="16" hidden="1" customWidth="1"/>
    <col min="46" max="46" width="5.00390625" style="16" customWidth="1" outlineLevel="1"/>
    <col min="47" max="47" width="8.421875" style="16" customWidth="1" outlineLevel="1"/>
    <col min="48" max="48" width="1.8515625" style="16" hidden="1" customWidth="1"/>
    <col min="49" max="49" width="4.8515625" style="16" customWidth="1" outlineLevel="1"/>
    <col min="50" max="50" width="8.421875" style="16" customWidth="1" outlineLevel="1"/>
    <col min="51" max="51" width="1.8515625" style="16" hidden="1" customWidth="1"/>
    <col min="52" max="52" width="5.140625" style="16" customWidth="1" outlineLevel="1"/>
    <col min="53" max="53" width="8.421875" style="16" customWidth="1" outlineLevel="1"/>
    <col min="54" max="54" width="1.8515625" style="16" hidden="1" customWidth="1"/>
    <col min="55" max="55" width="5.140625" style="16" customWidth="1" outlineLevel="1"/>
    <col min="56" max="56" width="8.421875" style="16" customWidth="1" outlineLevel="1"/>
    <col min="57" max="57" width="1.8515625" style="16" hidden="1" customWidth="1"/>
    <col min="58" max="58" width="5.28125" style="16" customWidth="1" outlineLevel="1"/>
    <col min="59" max="59" width="8.421875" style="16" customWidth="1" outlineLevel="1"/>
    <col min="60" max="60" width="1.8515625" style="16" hidden="1" customWidth="1"/>
    <col min="61" max="61" width="5.57421875" style="16" customWidth="1" outlineLevel="1"/>
    <col min="62" max="62" width="8.421875" style="16" customWidth="1" outlineLevel="1"/>
    <col min="63" max="63" width="1.8515625" style="16" hidden="1" customWidth="1"/>
    <col min="64" max="64" width="3.421875" style="16" customWidth="1"/>
    <col min="65" max="65" width="33.28125" style="16" customWidth="1" outlineLevel="1"/>
    <col min="66" max="66" width="12.421875" style="16" customWidth="1" outlineLevel="1"/>
    <col min="67" max="67" width="4.140625" style="17" customWidth="1" outlineLevel="1"/>
    <col min="68" max="68" width="27.8515625" style="18" customWidth="1" outlineLevel="1"/>
    <col min="69" max="69" width="3.421875" style="17" customWidth="1" outlineLevel="1"/>
    <col min="70" max="70" width="33.140625" style="16" customWidth="1" outlineLevel="1"/>
    <col min="71" max="71" width="4.28125" style="17" customWidth="1" outlineLevel="1"/>
    <col min="72" max="72" width="24.28125" style="16" customWidth="1" outlineLevel="1"/>
    <col min="73" max="16384" width="11.421875" style="16" customWidth="1"/>
  </cols>
  <sheetData>
    <row r="1" spans="1:72" ht="12.75" customHeight="1">
      <c r="A1" s="155" t="s">
        <v>0</v>
      </c>
      <c r="B1" s="155"/>
      <c r="C1" s="15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4"/>
      <c r="BN1" s="14"/>
      <c r="BO1" s="15"/>
      <c r="BP1" s="14"/>
      <c r="BQ1" s="15"/>
      <c r="BR1" s="14"/>
      <c r="BS1" s="15"/>
      <c r="BT1" s="14"/>
    </row>
    <row r="2" spans="1:65" ht="12.75" customHeight="1">
      <c r="A2" s="155"/>
      <c r="B2" s="155"/>
      <c r="C2" s="15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4"/>
    </row>
    <row r="3" spans="1:65" ht="12.75" customHeight="1">
      <c r="A3" s="155"/>
      <c r="B3" s="155"/>
      <c r="C3" s="155"/>
      <c r="D3" s="19"/>
      <c r="E3" s="19"/>
      <c r="F3" s="20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4"/>
      <c r="BL3" s="14"/>
      <c r="BM3" s="14"/>
    </row>
    <row r="4" spans="4:67" ht="13.5" customHeight="1">
      <c r="D4" s="154" t="str">
        <f>Evaluierungsübersicht!B14</f>
        <v>Alternativen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22"/>
      <c r="BL4" s="22"/>
      <c r="BM4" s="23"/>
      <c r="BN4" s="23"/>
      <c r="BO4" s="24"/>
    </row>
    <row r="5" spans="2:67" ht="13.5" customHeight="1">
      <c r="B5" s="25"/>
      <c r="C5" s="25"/>
      <c r="D5" s="25"/>
      <c r="E5" s="25"/>
      <c r="F5" s="2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3"/>
      <c r="BL5" s="23"/>
      <c r="BM5" s="23"/>
      <c r="BN5" s="23"/>
      <c r="BO5" s="24"/>
    </row>
    <row r="6" spans="1:72" s="30" customFormat="1" ht="27.75" customHeight="1">
      <c r="A6" s="27" t="s">
        <v>1</v>
      </c>
      <c r="B6" s="10" t="s">
        <v>2</v>
      </c>
      <c r="C6" s="10"/>
      <c r="D6" s="152" t="str">
        <f>Evaluierungsübersicht!B16</f>
        <v>Alternative A</v>
      </c>
      <c r="E6" s="153"/>
      <c r="F6" s="9"/>
      <c r="G6" s="152" t="str">
        <f>Evaluierungsübersicht!B17</f>
        <v>Alternative B</v>
      </c>
      <c r="H6" s="153"/>
      <c r="I6" s="9"/>
      <c r="J6" s="152" t="str">
        <f>Evaluierungsübersicht!B18</f>
        <v>Alternative C</v>
      </c>
      <c r="K6" s="153"/>
      <c r="L6" s="9"/>
      <c r="M6" s="152" t="str">
        <f>Evaluierungsübersicht!B19</f>
        <v>Alternative D</v>
      </c>
      <c r="N6" s="153"/>
      <c r="O6" s="9"/>
      <c r="P6" s="152" t="str">
        <f>Evaluierungsübersicht!B20</f>
        <v>Alternative E</v>
      </c>
      <c r="Q6" s="153"/>
      <c r="R6" s="9"/>
      <c r="S6" s="152" t="str">
        <f>Evaluierungsübersicht!B21</f>
        <v>Alternative F</v>
      </c>
      <c r="T6" s="153"/>
      <c r="U6" s="9"/>
      <c r="V6" s="152" t="str">
        <f>Evaluierungsübersicht!B22</f>
        <v>Alternative G</v>
      </c>
      <c r="W6" s="153"/>
      <c r="X6" s="9"/>
      <c r="Y6" s="152" t="str">
        <f>Evaluierungsübersicht!B23</f>
        <v>Alternative H</v>
      </c>
      <c r="Z6" s="153"/>
      <c r="AA6" s="9"/>
      <c r="AB6" s="152" t="str">
        <f>Evaluierungsübersicht!B24</f>
        <v>Alternative I</v>
      </c>
      <c r="AC6" s="153"/>
      <c r="AD6" s="9"/>
      <c r="AE6" s="152" t="str">
        <f>Evaluierungsübersicht!B25</f>
        <v>Alternative J</v>
      </c>
      <c r="AF6" s="153"/>
      <c r="AG6" s="9"/>
      <c r="AH6" s="152" t="str">
        <f>Evaluierungsübersicht!B26</f>
        <v>Alternative K</v>
      </c>
      <c r="AI6" s="153"/>
      <c r="AJ6" s="9"/>
      <c r="AK6" s="152" t="str">
        <f>Evaluierungsübersicht!B27</f>
        <v>Alternative L</v>
      </c>
      <c r="AL6" s="153"/>
      <c r="AM6" s="9"/>
      <c r="AN6" s="152" t="str">
        <f>Evaluierungsübersicht!B28</f>
        <v>Alternative M</v>
      </c>
      <c r="AO6" s="153"/>
      <c r="AP6" s="9"/>
      <c r="AQ6" s="152" t="str">
        <f>Evaluierungsübersicht!B29</f>
        <v>Alternative N</v>
      </c>
      <c r="AR6" s="153"/>
      <c r="AS6" s="9"/>
      <c r="AT6" s="152" t="str">
        <f>Evaluierungsübersicht!B30</f>
        <v>Alternative O</v>
      </c>
      <c r="AU6" s="153"/>
      <c r="AV6" s="9"/>
      <c r="AW6" s="152" t="str">
        <f>Evaluierungsübersicht!B31</f>
        <v>Alternative P</v>
      </c>
      <c r="AX6" s="153"/>
      <c r="AY6" s="9"/>
      <c r="AZ6" s="152" t="str">
        <f>Evaluierungsübersicht!B32</f>
        <v>Alternative Q</v>
      </c>
      <c r="BA6" s="153"/>
      <c r="BB6" s="9"/>
      <c r="BC6" s="152" t="str">
        <f>Evaluierungsübersicht!B33</f>
        <v>Alternative R</v>
      </c>
      <c r="BD6" s="153"/>
      <c r="BE6" s="9"/>
      <c r="BF6" s="152" t="str">
        <f>Evaluierungsübersicht!B34</f>
        <v>Alternative S</v>
      </c>
      <c r="BG6" s="153"/>
      <c r="BH6" s="9"/>
      <c r="BI6" s="152" t="str">
        <f>Evaluierungsübersicht!B35</f>
        <v>Unterlassungs Alternative</v>
      </c>
      <c r="BJ6" s="153"/>
      <c r="BK6" s="28"/>
      <c r="BL6" s="28"/>
      <c r="BM6" s="27" t="str">
        <f>A6</f>
        <v>Kriterien</v>
      </c>
      <c r="BN6" s="10" t="str">
        <f>B6</f>
        <v>Gewichtung</v>
      </c>
      <c r="BO6" s="59"/>
      <c r="BP6" s="29" t="s">
        <v>3</v>
      </c>
      <c r="BQ6" s="11"/>
      <c r="BR6" s="29"/>
      <c r="BS6" s="11"/>
      <c r="BT6" s="29"/>
    </row>
    <row r="7" spans="2:71" s="21" customFormat="1" ht="12.75">
      <c r="B7" s="31"/>
      <c r="C7" s="31"/>
      <c r="D7" s="32" t="s">
        <v>4</v>
      </c>
      <c r="E7" s="31" t="s">
        <v>5</v>
      </c>
      <c r="F7" s="31"/>
      <c r="G7" s="32" t="s">
        <v>4</v>
      </c>
      <c r="H7" s="31" t="s">
        <v>5</v>
      </c>
      <c r="I7" s="31"/>
      <c r="J7" s="32" t="s">
        <v>4</v>
      </c>
      <c r="K7" s="31" t="s">
        <v>5</v>
      </c>
      <c r="L7" s="31"/>
      <c r="M7" s="32" t="s">
        <v>4</v>
      </c>
      <c r="N7" s="31" t="s">
        <v>5</v>
      </c>
      <c r="O7" s="31"/>
      <c r="P7" s="32" t="s">
        <v>4</v>
      </c>
      <c r="Q7" s="31" t="s">
        <v>5</v>
      </c>
      <c r="R7" s="31"/>
      <c r="S7" s="32" t="s">
        <v>4</v>
      </c>
      <c r="T7" s="31" t="s">
        <v>5</v>
      </c>
      <c r="U7" s="31"/>
      <c r="V7" s="32" t="s">
        <v>4</v>
      </c>
      <c r="W7" s="31" t="s">
        <v>5</v>
      </c>
      <c r="X7" s="31"/>
      <c r="Y7" s="32" t="s">
        <v>4</v>
      </c>
      <c r="Z7" s="31" t="s">
        <v>5</v>
      </c>
      <c r="AA7" s="31"/>
      <c r="AB7" s="32" t="s">
        <v>4</v>
      </c>
      <c r="AC7" s="31" t="s">
        <v>5</v>
      </c>
      <c r="AD7" s="31"/>
      <c r="AE7" s="32" t="s">
        <v>4</v>
      </c>
      <c r="AF7" s="31" t="s">
        <v>5</v>
      </c>
      <c r="AG7" s="31"/>
      <c r="AH7" s="32" t="s">
        <v>4</v>
      </c>
      <c r="AI7" s="31" t="s">
        <v>5</v>
      </c>
      <c r="AJ7" s="31"/>
      <c r="AK7" s="32" t="s">
        <v>4</v>
      </c>
      <c r="AL7" s="31" t="s">
        <v>5</v>
      </c>
      <c r="AM7" s="31"/>
      <c r="AN7" s="32" t="s">
        <v>4</v>
      </c>
      <c r="AO7" s="31" t="s">
        <v>5</v>
      </c>
      <c r="AP7" s="31"/>
      <c r="AQ7" s="32" t="s">
        <v>4</v>
      </c>
      <c r="AR7" s="31" t="s">
        <v>5</v>
      </c>
      <c r="AS7" s="31"/>
      <c r="AT7" s="32" t="s">
        <v>4</v>
      </c>
      <c r="AU7" s="31" t="s">
        <v>5</v>
      </c>
      <c r="AV7" s="31"/>
      <c r="AW7" s="32" t="s">
        <v>4</v>
      </c>
      <c r="AX7" s="31" t="s">
        <v>5</v>
      </c>
      <c r="AY7" s="31"/>
      <c r="AZ7" s="32" t="s">
        <v>4</v>
      </c>
      <c r="BA7" s="31" t="s">
        <v>5</v>
      </c>
      <c r="BB7" s="31"/>
      <c r="BC7" s="32" t="s">
        <v>4</v>
      </c>
      <c r="BD7" s="31" t="s">
        <v>5</v>
      </c>
      <c r="BE7" s="31"/>
      <c r="BF7" s="32" t="s">
        <v>4</v>
      </c>
      <c r="BG7" s="31" t="s">
        <v>5</v>
      </c>
      <c r="BH7" s="31"/>
      <c r="BI7" s="32" t="s">
        <v>4</v>
      </c>
      <c r="BJ7" s="31" t="s">
        <v>5</v>
      </c>
      <c r="BK7" s="31"/>
      <c r="BL7" s="31"/>
      <c r="BO7" s="17"/>
      <c r="BP7" s="33"/>
      <c r="BQ7" s="17"/>
      <c r="BS7" s="17"/>
    </row>
    <row r="8" spans="1:72" ht="12.75">
      <c r="A8" s="30"/>
      <c r="B8" s="34"/>
      <c r="C8" s="34"/>
      <c r="D8" s="35"/>
      <c r="E8" s="36"/>
      <c r="F8" s="36"/>
      <c r="G8" s="35"/>
      <c r="H8" s="36"/>
      <c r="I8" s="36"/>
      <c r="J8" s="37"/>
      <c r="K8" s="36"/>
      <c r="L8" s="36"/>
      <c r="M8" s="37"/>
      <c r="N8" s="36"/>
      <c r="O8" s="36"/>
      <c r="P8" s="37"/>
      <c r="Q8" s="36"/>
      <c r="R8" s="36"/>
      <c r="S8" s="37"/>
      <c r="T8" s="36"/>
      <c r="U8" s="36"/>
      <c r="V8" s="37"/>
      <c r="W8" s="36"/>
      <c r="X8" s="36"/>
      <c r="Y8" s="35"/>
      <c r="Z8" s="36"/>
      <c r="AA8" s="36"/>
      <c r="AB8" s="35"/>
      <c r="AC8" s="36"/>
      <c r="AD8" s="36"/>
      <c r="AE8" s="35"/>
      <c r="AF8" s="36"/>
      <c r="AG8" s="36"/>
      <c r="AH8" s="35"/>
      <c r="AI8" s="36"/>
      <c r="AJ8" s="36"/>
      <c r="AK8" s="35"/>
      <c r="AL8" s="36"/>
      <c r="AM8" s="36"/>
      <c r="AN8" s="35"/>
      <c r="AO8" s="36"/>
      <c r="AP8" s="36"/>
      <c r="AQ8" s="35"/>
      <c r="AR8" s="36"/>
      <c r="AS8" s="36"/>
      <c r="AT8" s="35"/>
      <c r="AU8" s="36"/>
      <c r="AV8" s="36"/>
      <c r="AW8" s="35"/>
      <c r="AX8" s="36"/>
      <c r="AY8" s="36"/>
      <c r="AZ8" s="35"/>
      <c r="BA8" s="36"/>
      <c r="BB8" s="36"/>
      <c r="BC8" s="35"/>
      <c r="BD8" s="36"/>
      <c r="BE8" s="36"/>
      <c r="BF8" s="35"/>
      <c r="BG8" s="36"/>
      <c r="BH8" s="36"/>
      <c r="BI8" s="35"/>
      <c r="BJ8" s="36"/>
      <c r="BK8" s="36"/>
      <c r="BL8" s="36"/>
      <c r="BM8" s="30"/>
      <c r="BN8" s="38"/>
      <c r="BP8" s="39"/>
      <c r="BR8" s="30"/>
      <c r="BT8" s="30"/>
    </row>
    <row r="9" spans="1:72" ht="12.75">
      <c r="A9" s="8" t="s">
        <v>6</v>
      </c>
      <c r="B9" s="92">
        <v>40</v>
      </c>
      <c r="C9" s="41"/>
      <c r="D9" s="6">
        <v>1</v>
      </c>
      <c r="E9" s="42">
        <f>B9*D9</f>
        <v>40</v>
      </c>
      <c r="F9" s="42"/>
      <c r="G9" s="6">
        <v>2</v>
      </c>
      <c r="H9" s="42">
        <f aca="true" t="shared" si="0" ref="H9:H18">B9*G9</f>
        <v>80</v>
      </c>
      <c r="I9" s="42"/>
      <c r="J9" s="6">
        <v>2</v>
      </c>
      <c r="K9" s="42">
        <f aca="true" t="shared" si="1" ref="K9:K18">B9*J9</f>
        <v>80</v>
      </c>
      <c r="L9" s="42"/>
      <c r="M9" s="6">
        <v>2</v>
      </c>
      <c r="N9" s="42">
        <f aca="true" t="shared" si="2" ref="N9:N18">B9*M9</f>
        <v>80</v>
      </c>
      <c r="O9" s="42"/>
      <c r="P9" s="6">
        <v>2</v>
      </c>
      <c r="Q9" s="42">
        <f aca="true" t="shared" si="3" ref="Q9:Q28">B9*P9</f>
        <v>80</v>
      </c>
      <c r="R9" s="42"/>
      <c r="S9" s="6">
        <v>1</v>
      </c>
      <c r="T9" s="42">
        <f aca="true" t="shared" si="4" ref="T9:T28">B9*S9</f>
        <v>40</v>
      </c>
      <c r="U9" s="42"/>
      <c r="V9" s="6">
        <v>1</v>
      </c>
      <c r="W9" s="42">
        <f aca="true" t="shared" si="5" ref="W9:W28">B9*V9</f>
        <v>40</v>
      </c>
      <c r="X9" s="42"/>
      <c r="Y9" s="6">
        <v>2</v>
      </c>
      <c r="Z9" s="42">
        <f aca="true" t="shared" si="6" ref="Z9:Z28">B9*Y9</f>
        <v>80</v>
      </c>
      <c r="AA9" s="42"/>
      <c r="AB9" s="6">
        <v>2</v>
      </c>
      <c r="AC9" s="42">
        <f aca="true" t="shared" si="7" ref="AC9:AC28">B9*AB9</f>
        <v>80</v>
      </c>
      <c r="AD9" s="42"/>
      <c r="AE9" s="6">
        <v>1</v>
      </c>
      <c r="AF9" s="42">
        <f aca="true" t="shared" si="8" ref="AF9:AF28">B9*AE9</f>
        <v>40</v>
      </c>
      <c r="AG9" s="42"/>
      <c r="AH9" s="6">
        <v>2</v>
      </c>
      <c r="AI9" s="42">
        <f aca="true" t="shared" si="9" ref="AI9:AI28">B9*AH9</f>
        <v>80</v>
      </c>
      <c r="AJ9" s="42"/>
      <c r="AK9" s="6">
        <v>1</v>
      </c>
      <c r="AL9" s="42">
        <f aca="true" t="shared" si="10" ref="AL9:AL28">B9*AK9</f>
        <v>40</v>
      </c>
      <c r="AM9" s="42"/>
      <c r="AN9" s="6">
        <v>2</v>
      </c>
      <c r="AO9" s="42">
        <f aca="true" t="shared" si="11" ref="AO9:AO28">B9*AN9</f>
        <v>80</v>
      </c>
      <c r="AP9" s="42"/>
      <c r="AQ9" s="6">
        <v>1</v>
      </c>
      <c r="AR9" s="42">
        <f aca="true" t="shared" si="12" ref="AR9:AR28">B9*AQ9</f>
        <v>40</v>
      </c>
      <c r="AS9" s="42"/>
      <c r="AT9" s="6">
        <v>1</v>
      </c>
      <c r="AU9" s="42">
        <f aca="true" t="shared" si="13" ref="AU9:AU28">B9*AT9</f>
        <v>40</v>
      </c>
      <c r="AV9" s="42"/>
      <c r="AW9" s="6">
        <v>0</v>
      </c>
      <c r="AX9" s="42">
        <f aca="true" t="shared" si="14" ref="AX9:AX28">B9*AW9</f>
        <v>0</v>
      </c>
      <c r="AY9" s="42"/>
      <c r="AZ9" s="6">
        <v>0</v>
      </c>
      <c r="BA9" s="42">
        <f aca="true" t="shared" si="15" ref="BA9:BA28">B9*AZ9</f>
        <v>0</v>
      </c>
      <c r="BB9" s="42"/>
      <c r="BC9" s="6">
        <v>0</v>
      </c>
      <c r="BD9" s="42">
        <f aca="true" t="shared" si="16" ref="BD9:BD28">B9*BC9</f>
        <v>0</v>
      </c>
      <c r="BE9" s="42"/>
      <c r="BF9" s="6">
        <v>0</v>
      </c>
      <c r="BG9" s="42">
        <f aca="true" t="shared" si="17" ref="BG9:BG28">B9*BF9</f>
        <v>0</v>
      </c>
      <c r="BH9" s="42"/>
      <c r="BI9" s="6">
        <v>0</v>
      </c>
      <c r="BJ9" s="42">
        <f aca="true" t="shared" si="18" ref="BJ9:BJ28">B9*BI9</f>
        <v>0</v>
      </c>
      <c r="BK9" s="42"/>
      <c r="BL9" s="42"/>
      <c r="BM9" s="40" t="str">
        <f>A9</f>
        <v>Wie verbreitet ist die Technologie</v>
      </c>
      <c r="BN9" s="43">
        <f>B9</f>
        <v>40</v>
      </c>
      <c r="BO9" s="44" t="s">
        <v>27</v>
      </c>
      <c r="BP9" s="7" t="s">
        <v>59</v>
      </c>
      <c r="BQ9" s="44" t="s">
        <v>37</v>
      </c>
      <c r="BR9" s="8" t="s">
        <v>63</v>
      </c>
      <c r="BS9" s="44" t="s">
        <v>48</v>
      </c>
      <c r="BT9" s="8" t="s">
        <v>69</v>
      </c>
    </row>
    <row r="10" spans="1:72" ht="12.75">
      <c r="A10" s="2" t="s">
        <v>112</v>
      </c>
      <c r="B10" s="93">
        <v>25</v>
      </c>
      <c r="C10" s="34"/>
      <c r="D10" s="94">
        <v>1</v>
      </c>
      <c r="E10" s="36">
        <f aca="true" t="shared" si="19" ref="E10:E16">B10*D10</f>
        <v>25</v>
      </c>
      <c r="F10" s="36"/>
      <c r="G10" s="94">
        <v>1</v>
      </c>
      <c r="H10" s="36">
        <f t="shared" si="0"/>
        <v>25</v>
      </c>
      <c r="I10" s="36"/>
      <c r="J10" s="94">
        <v>1</v>
      </c>
      <c r="K10" s="36">
        <f t="shared" si="1"/>
        <v>25</v>
      </c>
      <c r="L10" s="36"/>
      <c r="M10" s="94">
        <v>2</v>
      </c>
      <c r="N10" s="36">
        <f t="shared" si="2"/>
        <v>50</v>
      </c>
      <c r="O10" s="36"/>
      <c r="P10" s="94">
        <v>0</v>
      </c>
      <c r="Q10" s="36">
        <f t="shared" si="3"/>
        <v>0</v>
      </c>
      <c r="R10" s="36"/>
      <c r="S10" s="94">
        <v>2</v>
      </c>
      <c r="T10" s="36">
        <f t="shared" si="4"/>
        <v>50</v>
      </c>
      <c r="U10" s="36"/>
      <c r="V10" s="94">
        <v>1</v>
      </c>
      <c r="W10" s="36">
        <f t="shared" si="5"/>
        <v>25</v>
      </c>
      <c r="X10" s="36"/>
      <c r="Y10" s="94">
        <v>2</v>
      </c>
      <c r="Z10" s="36">
        <f t="shared" si="6"/>
        <v>50</v>
      </c>
      <c r="AA10" s="36"/>
      <c r="AB10" s="94">
        <v>1</v>
      </c>
      <c r="AC10" s="36">
        <f t="shared" si="7"/>
        <v>25</v>
      </c>
      <c r="AD10" s="36"/>
      <c r="AE10" s="94">
        <v>1</v>
      </c>
      <c r="AF10" s="36">
        <f t="shared" si="8"/>
        <v>25</v>
      </c>
      <c r="AG10" s="36"/>
      <c r="AH10" s="94">
        <v>1</v>
      </c>
      <c r="AI10" s="36">
        <f t="shared" si="9"/>
        <v>25</v>
      </c>
      <c r="AJ10" s="36"/>
      <c r="AK10" s="94">
        <v>1</v>
      </c>
      <c r="AL10" s="36">
        <f t="shared" si="10"/>
        <v>25</v>
      </c>
      <c r="AM10" s="36"/>
      <c r="AN10" s="94">
        <v>1</v>
      </c>
      <c r="AO10" s="36">
        <f t="shared" si="11"/>
        <v>25</v>
      </c>
      <c r="AP10" s="36"/>
      <c r="AQ10" s="94">
        <v>1</v>
      </c>
      <c r="AR10" s="36">
        <f t="shared" si="12"/>
        <v>25</v>
      </c>
      <c r="AS10" s="36"/>
      <c r="AT10" s="94">
        <v>1</v>
      </c>
      <c r="AU10" s="36">
        <f t="shared" si="13"/>
        <v>25</v>
      </c>
      <c r="AV10" s="36"/>
      <c r="AW10" s="94">
        <v>0</v>
      </c>
      <c r="AX10" s="36">
        <f t="shared" si="14"/>
        <v>0</v>
      </c>
      <c r="AY10" s="36"/>
      <c r="AZ10" s="94">
        <v>0</v>
      </c>
      <c r="BA10" s="36">
        <f t="shared" si="15"/>
        <v>0</v>
      </c>
      <c r="BB10" s="36"/>
      <c r="BC10" s="94">
        <v>0</v>
      </c>
      <c r="BD10" s="36">
        <f t="shared" si="16"/>
        <v>0</v>
      </c>
      <c r="BE10" s="36"/>
      <c r="BF10" s="94">
        <v>0</v>
      </c>
      <c r="BG10" s="36">
        <f t="shared" si="17"/>
        <v>0</v>
      </c>
      <c r="BH10" s="36"/>
      <c r="BI10" s="94">
        <v>0</v>
      </c>
      <c r="BJ10" s="36">
        <f t="shared" si="18"/>
        <v>0</v>
      </c>
      <c r="BK10" s="36"/>
      <c r="BL10" s="36"/>
      <c r="BM10" s="30" t="str">
        <f aca="true" t="shared" si="20" ref="BM10:BM16">A10</f>
        <v>Verfügbares Know-how im Unternehmen</v>
      </c>
      <c r="BN10" s="38">
        <f aca="true" t="shared" si="21" ref="BN10:BN16">B10</f>
        <v>25</v>
      </c>
      <c r="BO10" s="17" t="s">
        <v>27</v>
      </c>
      <c r="BP10" s="1" t="s">
        <v>60</v>
      </c>
      <c r="BQ10" s="17" t="s">
        <v>37</v>
      </c>
      <c r="BR10" s="2" t="s">
        <v>64</v>
      </c>
      <c r="BS10" s="17" t="s">
        <v>48</v>
      </c>
      <c r="BT10" s="2" t="s">
        <v>68</v>
      </c>
    </row>
    <row r="11" spans="1:72" ht="12.75">
      <c r="A11" s="8" t="s">
        <v>113</v>
      </c>
      <c r="B11" s="92">
        <v>23</v>
      </c>
      <c r="C11" s="41"/>
      <c r="D11" s="6">
        <v>2</v>
      </c>
      <c r="E11" s="42">
        <f t="shared" si="19"/>
        <v>46</v>
      </c>
      <c r="F11" s="42"/>
      <c r="G11" s="6">
        <v>0</v>
      </c>
      <c r="H11" s="42">
        <f t="shared" si="0"/>
        <v>0</v>
      </c>
      <c r="I11" s="42"/>
      <c r="J11" s="6">
        <v>1</v>
      </c>
      <c r="K11" s="42">
        <f t="shared" si="1"/>
        <v>23</v>
      </c>
      <c r="L11" s="42"/>
      <c r="M11" s="6">
        <v>1</v>
      </c>
      <c r="N11" s="42">
        <f t="shared" si="2"/>
        <v>23</v>
      </c>
      <c r="O11" s="42"/>
      <c r="P11" s="6">
        <v>1</v>
      </c>
      <c r="Q11" s="42">
        <f t="shared" si="3"/>
        <v>23</v>
      </c>
      <c r="R11" s="42"/>
      <c r="S11" s="6">
        <v>1</v>
      </c>
      <c r="T11" s="42">
        <f t="shared" si="4"/>
        <v>23</v>
      </c>
      <c r="U11" s="42"/>
      <c r="V11" s="6">
        <v>1</v>
      </c>
      <c r="W11" s="42">
        <f t="shared" si="5"/>
        <v>23</v>
      </c>
      <c r="X11" s="42"/>
      <c r="Y11" s="6">
        <v>2</v>
      </c>
      <c r="Z11" s="42">
        <f t="shared" si="6"/>
        <v>46</v>
      </c>
      <c r="AA11" s="42"/>
      <c r="AB11" s="6">
        <v>1</v>
      </c>
      <c r="AC11" s="42">
        <f t="shared" si="7"/>
        <v>23</v>
      </c>
      <c r="AD11" s="42"/>
      <c r="AE11" s="6">
        <v>1</v>
      </c>
      <c r="AF11" s="42">
        <f t="shared" si="8"/>
        <v>23</v>
      </c>
      <c r="AG11" s="42"/>
      <c r="AH11" s="6">
        <v>1</v>
      </c>
      <c r="AI11" s="42">
        <f t="shared" si="9"/>
        <v>23</v>
      </c>
      <c r="AJ11" s="42"/>
      <c r="AK11" s="6">
        <v>1</v>
      </c>
      <c r="AL11" s="42">
        <f t="shared" si="10"/>
        <v>23</v>
      </c>
      <c r="AM11" s="42"/>
      <c r="AN11" s="6">
        <v>1</v>
      </c>
      <c r="AO11" s="42">
        <f t="shared" si="11"/>
        <v>23</v>
      </c>
      <c r="AP11" s="42"/>
      <c r="AQ11" s="6">
        <v>1</v>
      </c>
      <c r="AR11" s="42">
        <f t="shared" si="12"/>
        <v>23</v>
      </c>
      <c r="AS11" s="42"/>
      <c r="AT11" s="6">
        <v>1</v>
      </c>
      <c r="AU11" s="42">
        <f t="shared" si="13"/>
        <v>23</v>
      </c>
      <c r="AV11" s="42"/>
      <c r="AW11" s="6">
        <v>0</v>
      </c>
      <c r="AX11" s="42">
        <f t="shared" si="14"/>
        <v>0</v>
      </c>
      <c r="AY11" s="42"/>
      <c r="AZ11" s="6">
        <v>0</v>
      </c>
      <c r="BA11" s="42">
        <f t="shared" si="15"/>
        <v>0</v>
      </c>
      <c r="BB11" s="42"/>
      <c r="BC11" s="6">
        <v>0</v>
      </c>
      <c r="BD11" s="42">
        <f t="shared" si="16"/>
        <v>0</v>
      </c>
      <c r="BE11" s="42"/>
      <c r="BF11" s="6">
        <v>0</v>
      </c>
      <c r="BG11" s="42">
        <f t="shared" si="17"/>
        <v>0</v>
      </c>
      <c r="BH11" s="42"/>
      <c r="BI11" s="6">
        <v>0</v>
      </c>
      <c r="BJ11" s="42">
        <f t="shared" si="18"/>
        <v>0</v>
      </c>
      <c r="BK11" s="42"/>
      <c r="BL11" s="42"/>
      <c r="BM11" s="40" t="str">
        <f t="shared" si="20"/>
        <v>Verfügbares Know-how in der Gruppe</v>
      </c>
      <c r="BN11" s="43">
        <f t="shared" si="21"/>
        <v>23</v>
      </c>
      <c r="BO11" s="44" t="s">
        <v>27</v>
      </c>
      <c r="BP11" s="7" t="s">
        <v>60</v>
      </c>
      <c r="BQ11" s="44" t="s">
        <v>37</v>
      </c>
      <c r="BR11" s="8" t="s">
        <v>64</v>
      </c>
      <c r="BS11" s="44" t="s">
        <v>48</v>
      </c>
      <c r="BT11" s="8" t="s">
        <v>68</v>
      </c>
    </row>
    <row r="12" spans="1:72" ht="12.75">
      <c r="A12" s="2" t="s">
        <v>7</v>
      </c>
      <c r="B12" s="93">
        <v>20</v>
      </c>
      <c r="C12" s="34"/>
      <c r="D12" s="94">
        <v>1</v>
      </c>
      <c r="E12" s="36">
        <f t="shared" si="19"/>
        <v>20</v>
      </c>
      <c r="F12" s="36"/>
      <c r="G12" s="94">
        <v>1</v>
      </c>
      <c r="H12" s="36">
        <f t="shared" si="0"/>
        <v>20</v>
      </c>
      <c r="I12" s="36"/>
      <c r="J12" s="94">
        <v>1</v>
      </c>
      <c r="K12" s="36">
        <f t="shared" si="1"/>
        <v>20</v>
      </c>
      <c r="L12" s="36"/>
      <c r="M12" s="94">
        <v>1</v>
      </c>
      <c r="N12" s="36">
        <f t="shared" si="2"/>
        <v>20</v>
      </c>
      <c r="O12" s="36"/>
      <c r="P12" s="94">
        <v>1</v>
      </c>
      <c r="Q12" s="36">
        <f t="shared" si="3"/>
        <v>20</v>
      </c>
      <c r="R12" s="36"/>
      <c r="S12" s="94">
        <v>1</v>
      </c>
      <c r="T12" s="36">
        <f t="shared" si="4"/>
        <v>20</v>
      </c>
      <c r="U12" s="36"/>
      <c r="V12" s="94">
        <v>1</v>
      </c>
      <c r="W12" s="36">
        <f t="shared" si="5"/>
        <v>20</v>
      </c>
      <c r="X12" s="36"/>
      <c r="Y12" s="94">
        <v>2</v>
      </c>
      <c r="Z12" s="36">
        <f t="shared" si="6"/>
        <v>40</v>
      </c>
      <c r="AA12" s="36"/>
      <c r="AB12" s="94">
        <v>2</v>
      </c>
      <c r="AC12" s="36">
        <f t="shared" si="7"/>
        <v>40</v>
      </c>
      <c r="AD12" s="36"/>
      <c r="AE12" s="94">
        <v>2</v>
      </c>
      <c r="AF12" s="36">
        <f t="shared" si="8"/>
        <v>40</v>
      </c>
      <c r="AG12" s="36"/>
      <c r="AH12" s="94">
        <v>2</v>
      </c>
      <c r="AI12" s="36">
        <f t="shared" si="9"/>
        <v>40</v>
      </c>
      <c r="AJ12" s="36"/>
      <c r="AK12" s="94">
        <v>1</v>
      </c>
      <c r="AL12" s="36">
        <f t="shared" si="10"/>
        <v>20</v>
      </c>
      <c r="AM12" s="36"/>
      <c r="AN12" s="94">
        <v>1</v>
      </c>
      <c r="AO12" s="36">
        <f t="shared" si="11"/>
        <v>20</v>
      </c>
      <c r="AP12" s="36"/>
      <c r="AQ12" s="94">
        <v>2</v>
      </c>
      <c r="AR12" s="36">
        <f t="shared" si="12"/>
        <v>40</v>
      </c>
      <c r="AS12" s="36"/>
      <c r="AT12" s="94">
        <v>1</v>
      </c>
      <c r="AU12" s="36">
        <f t="shared" si="13"/>
        <v>20</v>
      </c>
      <c r="AV12" s="36"/>
      <c r="AW12" s="94">
        <v>0</v>
      </c>
      <c r="AX12" s="36">
        <f t="shared" si="14"/>
        <v>0</v>
      </c>
      <c r="AY12" s="36"/>
      <c r="AZ12" s="94">
        <v>0</v>
      </c>
      <c r="BA12" s="36">
        <f t="shared" si="15"/>
        <v>0</v>
      </c>
      <c r="BB12" s="36"/>
      <c r="BC12" s="94">
        <v>0</v>
      </c>
      <c r="BD12" s="36">
        <f t="shared" si="16"/>
        <v>0</v>
      </c>
      <c r="BE12" s="36"/>
      <c r="BF12" s="94">
        <v>0</v>
      </c>
      <c r="BG12" s="36">
        <f t="shared" si="17"/>
        <v>0</v>
      </c>
      <c r="BH12" s="36"/>
      <c r="BI12" s="94">
        <v>0</v>
      </c>
      <c r="BJ12" s="36">
        <f t="shared" si="18"/>
        <v>0</v>
      </c>
      <c r="BK12" s="36"/>
      <c r="BL12" s="36"/>
      <c r="BM12" s="30" t="str">
        <f t="shared" si="20"/>
        <v>Verfügbares Know-how bei Partnern</v>
      </c>
      <c r="BN12" s="38">
        <f t="shared" si="21"/>
        <v>20</v>
      </c>
      <c r="BO12" s="17" t="s">
        <v>27</v>
      </c>
      <c r="BP12" s="1" t="s">
        <v>60</v>
      </c>
      <c r="BQ12" s="17" t="s">
        <v>37</v>
      </c>
      <c r="BR12" s="2" t="s">
        <v>64</v>
      </c>
      <c r="BS12" s="17" t="s">
        <v>48</v>
      </c>
      <c r="BT12" s="2" t="s">
        <v>68</v>
      </c>
    </row>
    <row r="13" spans="1:72" ht="12.75">
      <c r="A13" s="8" t="s">
        <v>8</v>
      </c>
      <c r="B13" s="92">
        <v>20</v>
      </c>
      <c r="C13" s="41"/>
      <c r="D13" s="6">
        <v>0</v>
      </c>
      <c r="E13" s="42">
        <f t="shared" si="19"/>
        <v>0</v>
      </c>
      <c r="F13" s="42"/>
      <c r="G13" s="6">
        <v>1</v>
      </c>
      <c r="H13" s="42">
        <f t="shared" si="0"/>
        <v>20</v>
      </c>
      <c r="I13" s="42"/>
      <c r="J13" s="6">
        <v>0</v>
      </c>
      <c r="K13" s="42">
        <f t="shared" si="1"/>
        <v>0</v>
      </c>
      <c r="L13" s="42"/>
      <c r="M13" s="6">
        <v>0</v>
      </c>
      <c r="N13" s="42">
        <f t="shared" si="2"/>
        <v>0</v>
      </c>
      <c r="O13" s="42"/>
      <c r="P13" s="6">
        <v>2</v>
      </c>
      <c r="Q13" s="42">
        <f t="shared" si="3"/>
        <v>40</v>
      </c>
      <c r="R13" s="42"/>
      <c r="S13" s="6">
        <v>0</v>
      </c>
      <c r="T13" s="42">
        <f t="shared" si="4"/>
        <v>0</v>
      </c>
      <c r="U13" s="42"/>
      <c r="V13" s="6">
        <v>1</v>
      </c>
      <c r="W13" s="42">
        <f t="shared" si="5"/>
        <v>20</v>
      </c>
      <c r="X13" s="42"/>
      <c r="Y13" s="6">
        <v>2</v>
      </c>
      <c r="Z13" s="42">
        <f t="shared" si="6"/>
        <v>40</v>
      </c>
      <c r="AA13" s="42"/>
      <c r="AB13" s="6">
        <v>2</v>
      </c>
      <c r="AC13" s="42">
        <f t="shared" si="7"/>
        <v>40</v>
      </c>
      <c r="AD13" s="42"/>
      <c r="AE13" s="6">
        <v>1</v>
      </c>
      <c r="AF13" s="42">
        <f t="shared" si="8"/>
        <v>20</v>
      </c>
      <c r="AG13" s="42"/>
      <c r="AH13" s="6">
        <v>2</v>
      </c>
      <c r="AI13" s="42">
        <f t="shared" si="9"/>
        <v>40</v>
      </c>
      <c r="AJ13" s="42"/>
      <c r="AK13" s="6">
        <v>1</v>
      </c>
      <c r="AL13" s="42">
        <f t="shared" si="10"/>
        <v>20</v>
      </c>
      <c r="AM13" s="42"/>
      <c r="AN13" s="6">
        <v>1</v>
      </c>
      <c r="AO13" s="42">
        <f t="shared" si="11"/>
        <v>20</v>
      </c>
      <c r="AP13" s="42"/>
      <c r="AQ13" s="6">
        <v>1</v>
      </c>
      <c r="AR13" s="42">
        <f t="shared" si="12"/>
        <v>20</v>
      </c>
      <c r="AS13" s="42"/>
      <c r="AT13" s="6">
        <v>2</v>
      </c>
      <c r="AU13" s="42">
        <f t="shared" si="13"/>
        <v>40</v>
      </c>
      <c r="AV13" s="42"/>
      <c r="AW13" s="6">
        <v>0</v>
      </c>
      <c r="AX13" s="42">
        <f t="shared" si="14"/>
        <v>0</v>
      </c>
      <c r="AY13" s="42"/>
      <c r="AZ13" s="6">
        <v>0</v>
      </c>
      <c r="BA13" s="42">
        <f t="shared" si="15"/>
        <v>0</v>
      </c>
      <c r="BB13" s="42"/>
      <c r="BC13" s="6">
        <v>0</v>
      </c>
      <c r="BD13" s="42">
        <f t="shared" si="16"/>
        <v>0</v>
      </c>
      <c r="BE13" s="42"/>
      <c r="BF13" s="6">
        <v>0</v>
      </c>
      <c r="BG13" s="42">
        <f t="shared" si="17"/>
        <v>0</v>
      </c>
      <c r="BH13" s="42"/>
      <c r="BI13" s="6">
        <v>0</v>
      </c>
      <c r="BJ13" s="42">
        <f t="shared" si="18"/>
        <v>0</v>
      </c>
      <c r="BK13" s="42"/>
      <c r="BL13" s="42"/>
      <c r="BM13" s="40" t="str">
        <f t="shared" si="20"/>
        <v>Infrastruktur</v>
      </c>
      <c r="BN13" s="43">
        <f t="shared" si="21"/>
        <v>20</v>
      </c>
      <c r="BO13" s="44" t="s">
        <v>27</v>
      </c>
      <c r="BP13" s="7" t="s">
        <v>44</v>
      </c>
      <c r="BQ13" s="44" t="s">
        <v>37</v>
      </c>
      <c r="BR13" s="8" t="s">
        <v>65</v>
      </c>
      <c r="BS13" s="44" t="s">
        <v>48</v>
      </c>
      <c r="BT13" s="8" t="s">
        <v>70</v>
      </c>
    </row>
    <row r="14" spans="1:72" ht="12.75">
      <c r="A14" s="2" t="s">
        <v>9</v>
      </c>
      <c r="B14" s="93">
        <v>10</v>
      </c>
      <c r="C14" s="34"/>
      <c r="D14" s="94">
        <v>0</v>
      </c>
      <c r="E14" s="36">
        <f t="shared" si="19"/>
        <v>0</v>
      </c>
      <c r="F14" s="36"/>
      <c r="G14" s="94">
        <v>1</v>
      </c>
      <c r="H14" s="36">
        <f t="shared" si="0"/>
        <v>10</v>
      </c>
      <c r="I14" s="36"/>
      <c r="J14" s="94">
        <v>1</v>
      </c>
      <c r="K14" s="36">
        <f t="shared" si="1"/>
        <v>10</v>
      </c>
      <c r="L14" s="36"/>
      <c r="M14" s="94">
        <v>0</v>
      </c>
      <c r="N14" s="36">
        <f t="shared" si="2"/>
        <v>0</v>
      </c>
      <c r="O14" s="36"/>
      <c r="P14" s="94">
        <v>2</v>
      </c>
      <c r="Q14" s="36">
        <f t="shared" si="3"/>
        <v>20</v>
      </c>
      <c r="R14" s="36"/>
      <c r="S14" s="94">
        <v>0</v>
      </c>
      <c r="T14" s="36">
        <f t="shared" si="4"/>
        <v>0</v>
      </c>
      <c r="U14" s="36"/>
      <c r="V14" s="94">
        <v>2</v>
      </c>
      <c r="W14" s="36">
        <f t="shared" si="5"/>
        <v>20</v>
      </c>
      <c r="X14" s="36"/>
      <c r="Y14" s="94">
        <v>2</v>
      </c>
      <c r="Z14" s="36">
        <f t="shared" si="6"/>
        <v>20</v>
      </c>
      <c r="AA14" s="36"/>
      <c r="AB14" s="94">
        <v>2</v>
      </c>
      <c r="AC14" s="36">
        <f t="shared" si="7"/>
        <v>20</v>
      </c>
      <c r="AD14" s="36"/>
      <c r="AE14" s="94">
        <v>1</v>
      </c>
      <c r="AF14" s="36">
        <f t="shared" si="8"/>
        <v>10</v>
      </c>
      <c r="AG14" s="36"/>
      <c r="AH14" s="94">
        <v>1</v>
      </c>
      <c r="AI14" s="36">
        <f t="shared" si="9"/>
        <v>10</v>
      </c>
      <c r="AJ14" s="36"/>
      <c r="AK14" s="94">
        <v>1</v>
      </c>
      <c r="AL14" s="36">
        <f t="shared" si="10"/>
        <v>10</v>
      </c>
      <c r="AM14" s="36"/>
      <c r="AN14" s="94">
        <v>1</v>
      </c>
      <c r="AO14" s="36">
        <f t="shared" si="11"/>
        <v>10</v>
      </c>
      <c r="AP14" s="36"/>
      <c r="AQ14" s="94">
        <v>2</v>
      </c>
      <c r="AR14" s="36">
        <f t="shared" si="12"/>
        <v>20</v>
      </c>
      <c r="AS14" s="36"/>
      <c r="AT14" s="94">
        <v>0.800000000000001</v>
      </c>
      <c r="AU14" s="36">
        <f t="shared" si="13"/>
        <v>8.00000000000001</v>
      </c>
      <c r="AV14" s="36"/>
      <c r="AW14" s="94">
        <v>0</v>
      </c>
      <c r="AX14" s="36">
        <f t="shared" si="14"/>
        <v>0</v>
      </c>
      <c r="AY14" s="36"/>
      <c r="AZ14" s="94">
        <v>0</v>
      </c>
      <c r="BA14" s="36">
        <f t="shared" si="15"/>
        <v>0</v>
      </c>
      <c r="BB14" s="36"/>
      <c r="BC14" s="94">
        <v>0</v>
      </c>
      <c r="BD14" s="36">
        <f t="shared" si="16"/>
        <v>0</v>
      </c>
      <c r="BE14" s="36"/>
      <c r="BF14" s="94">
        <v>0</v>
      </c>
      <c r="BG14" s="36">
        <f t="shared" si="17"/>
        <v>0</v>
      </c>
      <c r="BH14" s="36"/>
      <c r="BI14" s="94">
        <v>0</v>
      </c>
      <c r="BJ14" s="36">
        <f t="shared" si="18"/>
        <v>0</v>
      </c>
      <c r="BK14" s="36"/>
      <c r="BL14" s="36"/>
      <c r="BM14" s="30" t="str">
        <f t="shared" si="20"/>
        <v>Welchen Standard hat die Technologie</v>
      </c>
      <c r="BN14" s="38">
        <f t="shared" si="21"/>
        <v>10</v>
      </c>
      <c r="BO14" s="17" t="s">
        <v>27</v>
      </c>
      <c r="BP14" s="1" t="s">
        <v>61</v>
      </c>
      <c r="BQ14" s="17" t="s">
        <v>37</v>
      </c>
      <c r="BR14" s="2" t="s">
        <v>66</v>
      </c>
      <c r="BS14" s="17" t="s">
        <v>48</v>
      </c>
      <c r="BT14" s="2" t="s">
        <v>71</v>
      </c>
    </row>
    <row r="15" spans="1:72" s="30" customFormat="1" ht="38.25">
      <c r="A15" s="5" t="s">
        <v>10</v>
      </c>
      <c r="B15" s="92">
        <v>7</v>
      </c>
      <c r="C15" s="41"/>
      <c r="D15" s="6">
        <v>2</v>
      </c>
      <c r="E15" s="42">
        <f t="shared" si="19"/>
        <v>14</v>
      </c>
      <c r="F15" s="42"/>
      <c r="G15" s="6">
        <v>1</v>
      </c>
      <c r="H15" s="42">
        <f t="shared" si="0"/>
        <v>7</v>
      </c>
      <c r="I15" s="42"/>
      <c r="J15" s="6">
        <v>2</v>
      </c>
      <c r="K15" s="42">
        <f t="shared" si="1"/>
        <v>14</v>
      </c>
      <c r="L15" s="42"/>
      <c r="M15" s="6">
        <v>2</v>
      </c>
      <c r="N15" s="42">
        <f t="shared" si="2"/>
        <v>14</v>
      </c>
      <c r="O15" s="42"/>
      <c r="P15" s="6">
        <v>1</v>
      </c>
      <c r="Q15" s="42">
        <f t="shared" si="3"/>
        <v>7</v>
      </c>
      <c r="R15" s="42"/>
      <c r="S15" s="6">
        <v>1</v>
      </c>
      <c r="T15" s="42">
        <f t="shared" si="4"/>
        <v>7</v>
      </c>
      <c r="U15" s="42"/>
      <c r="V15" s="6">
        <v>2</v>
      </c>
      <c r="W15" s="42">
        <f t="shared" si="5"/>
        <v>14</v>
      </c>
      <c r="X15" s="42"/>
      <c r="Y15" s="6">
        <v>1</v>
      </c>
      <c r="Z15" s="42">
        <f t="shared" si="6"/>
        <v>7</v>
      </c>
      <c r="AA15" s="42"/>
      <c r="AB15" s="6">
        <v>2</v>
      </c>
      <c r="AC15" s="42">
        <f t="shared" si="7"/>
        <v>14</v>
      </c>
      <c r="AD15" s="42"/>
      <c r="AE15" s="6">
        <v>1</v>
      </c>
      <c r="AF15" s="42">
        <f t="shared" si="8"/>
        <v>7</v>
      </c>
      <c r="AG15" s="42"/>
      <c r="AH15" s="6">
        <v>0</v>
      </c>
      <c r="AI15" s="42">
        <f t="shared" si="9"/>
        <v>0</v>
      </c>
      <c r="AJ15" s="42"/>
      <c r="AK15" s="6">
        <v>0</v>
      </c>
      <c r="AL15" s="42">
        <f t="shared" si="10"/>
        <v>0</v>
      </c>
      <c r="AM15" s="42"/>
      <c r="AN15" s="6">
        <v>1</v>
      </c>
      <c r="AO15" s="42">
        <f t="shared" si="11"/>
        <v>7</v>
      </c>
      <c r="AP15" s="42"/>
      <c r="AQ15" s="6">
        <v>2</v>
      </c>
      <c r="AR15" s="42">
        <f t="shared" si="12"/>
        <v>14</v>
      </c>
      <c r="AS15" s="42"/>
      <c r="AT15" s="6">
        <v>1</v>
      </c>
      <c r="AU15" s="42">
        <f t="shared" si="13"/>
        <v>7</v>
      </c>
      <c r="AV15" s="42"/>
      <c r="AW15" s="6">
        <v>0</v>
      </c>
      <c r="AX15" s="42">
        <f t="shared" si="14"/>
        <v>0</v>
      </c>
      <c r="AY15" s="42"/>
      <c r="AZ15" s="6">
        <v>0</v>
      </c>
      <c r="BA15" s="42">
        <f t="shared" si="15"/>
        <v>0</v>
      </c>
      <c r="BB15" s="42"/>
      <c r="BC15" s="6">
        <v>0</v>
      </c>
      <c r="BD15" s="42">
        <f t="shared" si="16"/>
        <v>0</v>
      </c>
      <c r="BE15" s="42"/>
      <c r="BF15" s="6">
        <v>0</v>
      </c>
      <c r="BG15" s="42">
        <f t="shared" si="17"/>
        <v>0</v>
      </c>
      <c r="BH15" s="42"/>
      <c r="BI15" s="6">
        <v>0</v>
      </c>
      <c r="BJ15" s="42">
        <f t="shared" si="18"/>
        <v>0</v>
      </c>
      <c r="BK15" s="42"/>
      <c r="BL15" s="42"/>
      <c r="BM15" s="45" t="str">
        <f t="shared" si="20"/>
        <v>Einflußnahme auf Funktionsumfang 
 Customizing</v>
      </c>
      <c r="BN15" s="43">
        <f t="shared" si="21"/>
        <v>7</v>
      </c>
      <c r="BO15" s="44" t="s">
        <v>27</v>
      </c>
      <c r="BP15" s="7" t="s">
        <v>62</v>
      </c>
      <c r="BQ15" s="44" t="s">
        <v>37</v>
      </c>
      <c r="BR15" s="8" t="s">
        <v>67</v>
      </c>
      <c r="BS15" s="44" t="s">
        <v>48</v>
      </c>
      <c r="BT15" s="8" t="s">
        <v>72</v>
      </c>
    </row>
    <row r="16" spans="1:72" ht="12.75">
      <c r="A16" s="2" t="s">
        <v>11</v>
      </c>
      <c r="B16" s="93">
        <v>5</v>
      </c>
      <c r="C16" s="34"/>
      <c r="D16" s="94">
        <v>0</v>
      </c>
      <c r="E16" s="36">
        <f t="shared" si="19"/>
        <v>0</v>
      </c>
      <c r="F16" s="36"/>
      <c r="G16" s="94">
        <v>1</v>
      </c>
      <c r="H16" s="36">
        <f t="shared" si="0"/>
        <v>5</v>
      </c>
      <c r="I16" s="36"/>
      <c r="J16" s="94">
        <v>1</v>
      </c>
      <c r="K16" s="36">
        <f t="shared" si="1"/>
        <v>5</v>
      </c>
      <c r="L16" s="36"/>
      <c r="M16" s="94">
        <v>1</v>
      </c>
      <c r="N16" s="36">
        <f t="shared" si="2"/>
        <v>5</v>
      </c>
      <c r="O16" s="36"/>
      <c r="P16" s="94">
        <v>2</v>
      </c>
      <c r="Q16" s="36">
        <f t="shared" si="3"/>
        <v>10</v>
      </c>
      <c r="R16" s="36"/>
      <c r="S16" s="94">
        <v>1</v>
      </c>
      <c r="T16" s="36">
        <f t="shared" si="4"/>
        <v>5</v>
      </c>
      <c r="U16" s="36"/>
      <c r="V16" s="94">
        <v>2</v>
      </c>
      <c r="W16" s="36">
        <f t="shared" si="5"/>
        <v>10</v>
      </c>
      <c r="X16" s="36"/>
      <c r="Y16" s="94">
        <v>1</v>
      </c>
      <c r="Z16" s="36">
        <f t="shared" si="6"/>
        <v>5</v>
      </c>
      <c r="AA16" s="36"/>
      <c r="AB16" s="94">
        <v>1</v>
      </c>
      <c r="AC16" s="36">
        <f t="shared" si="7"/>
        <v>5</v>
      </c>
      <c r="AD16" s="36"/>
      <c r="AE16" s="94">
        <v>1</v>
      </c>
      <c r="AF16" s="36">
        <f t="shared" si="8"/>
        <v>5</v>
      </c>
      <c r="AG16" s="36"/>
      <c r="AH16" s="94">
        <v>1</v>
      </c>
      <c r="AI16" s="36">
        <f t="shared" si="9"/>
        <v>5</v>
      </c>
      <c r="AJ16" s="36"/>
      <c r="AK16" s="94">
        <v>1</v>
      </c>
      <c r="AL16" s="36">
        <f t="shared" si="10"/>
        <v>5</v>
      </c>
      <c r="AM16" s="36"/>
      <c r="AN16" s="94">
        <v>1</v>
      </c>
      <c r="AO16" s="36">
        <f t="shared" si="11"/>
        <v>5</v>
      </c>
      <c r="AP16" s="36"/>
      <c r="AQ16" s="94">
        <v>1</v>
      </c>
      <c r="AR16" s="36">
        <f t="shared" si="12"/>
        <v>5</v>
      </c>
      <c r="AS16" s="36"/>
      <c r="AT16" s="94">
        <v>1</v>
      </c>
      <c r="AU16" s="36">
        <f t="shared" si="13"/>
        <v>5</v>
      </c>
      <c r="AV16" s="36"/>
      <c r="AW16" s="94">
        <v>0</v>
      </c>
      <c r="AX16" s="36">
        <f t="shared" si="14"/>
        <v>0</v>
      </c>
      <c r="AY16" s="36"/>
      <c r="AZ16" s="94">
        <v>0</v>
      </c>
      <c r="BA16" s="36">
        <f t="shared" si="15"/>
        <v>0</v>
      </c>
      <c r="BB16" s="36"/>
      <c r="BC16" s="94">
        <v>0</v>
      </c>
      <c r="BD16" s="36">
        <f t="shared" si="16"/>
        <v>0</v>
      </c>
      <c r="BE16" s="36"/>
      <c r="BF16" s="94">
        <v>0</v>
      </c>
      <c r="BG16" s="36">
        <f t="shared" si="17"/>
        <v>0</v>
      </c>
      <c r="BH16" s="36"/>
      <c r="BI16" s="94">
        <v>0</v>
      </c>
      <c r="BJ16" s="36">
        <f t="shared" si="18"/>
        <v>0</v>
      </c>
      <c r="BK16" s="36"/>
      <c r="BL16" s="36"/>
      <c r="BM16" s="30" t="str">
        <f t="shared" si="20"/>
        <v>Verfügbares Know-how bei Kunden</v>
      </c>
      <c r="BN16" s="38">
        <f t="shared" si="21"/>
        <v>5</v>
      </c>
      <c r="BO16" s="17" t="s">
        <v>27</v>
      </c>
      <c r="BP16" s="1" t="s">
        <v>60</v>
      </c>
      <c r="BQ16" s="17" t="s">
        <v>37</v>
      </c>
      <c r="BR16" s="2" t="s">
        <v>64</v>
      </c>
      <c r="BS16" s="17" t="s">
        <v>48</v>
      </c>
      <c r="BT16" s="2" t="s">
        <v>68</v>
      </c>
    </row>
    <row r="17" spans="1:72" ht="12.75">
      <c r="A17" s="8" t="s">
        <v>58</v>
      </c>
      <c r="B17" s="92">
        <v>0</v>
      </c>
      <c r="C17" s="41"/>
      <c r="D17" s="6">
        <v>0</v>
      </c>
      <c r="E17" s="42">
        <f>B17*D17</f>
        <v>0</v>
      </c>
      <c r="F17" s="42"/>
      <c r="G17" s="6">
        <v>0</v>
      </c>
      <c r="H17" s="42">
        <f t="shared" si="0"/>
        <v>0</v>
      </c>
      <c r="I17" s="42"/>
      <c r="J17" s="6">
        <v>0</v>
      </c>
      <c r="K17" s="42">
        <f t="shared" si="1"/>
        <v>0</v>
      </c>
      <c r="L17" s="42"/>
      <c r="M17" s="6">
        <v>0</v>
      </c>
      <c r="N17" s="42">
        <f t="shared" si="2"/>
        <v>0</v>
      </c>
      <c r="O17" s="42"/>
      <c r="P17" s="6">
        <v>0</v>
      </c>
      <c r="Q17" s="42">
        <f t="shared" si="3"/>
        <v>0</v>
      </c>
      <c r="R17" s="42"/>
      <c r="S17" s="6">
        <v>0</v>
      </c>
      <c r="T17" s="42">
        <f t="shared" si="4"/>
        <v>0</v>
      </c>
      <c r="U17" s="42"/>
      <c r="V17" s="6">
        <v>0</v>
      </c>
      <c r="W17" s="42">
        <f t="shared" si="5"/>
        <v>0</v>
      </c>
      <c r="X17" s="42"/>
      <c r="Y17" s="6">
        <v>0</v>
      </c>
      <c r="Z17" s="42">
        <f t="shared" si="6"/>
        <v>0</v>
      </c>
      <c r="AA17" s="42"/>
      <c r="AB17" s="6">
        <v>0</v>
      </c>
      <c r="AC17" s="42">
        <f t="shared" si="7"/>
        <v>0</v>
      </c>
      <c r="AD17" s="42"/>
      <c r="AE17" s="6">
        <v>0</v>
      </c>
      <c r="AF17" s="42">
        <f t="shared" si="8"/>
        <v>0</v>
      </c>
      <c r="AG17" s="42"/>
      <c r="AH17" s="6">
        <v>0</v>
      </c>
      <c r="AI17" s="42">
        <f t="shared" si="9"/>
        <v>0</v>
      </c>
      <c r="AJ17" s="42"/>
      <c r="AK17" s="6">
        <v>0</v>
      </c>
      <c r="AL17" s="42">
        <f t="shared" si="10"/>
        <v>0</v>
      </c>
      <c r="AM17" s="42"/>
      <c r="AN17" s="6">
        <v>0</v>
      </c>
      <c r="AO17" s="42">
        <f t="shared" si="11"/>
        <v>0</v>
      </c>
      <c r="AP17" s="42"/>
      <c r="AQ17" s="6">
        <v>0</v>
      </c>
      <c r="AR17" s="42">
        <f t="shared" si="12"/>
        <v>0</v>
      </c>
      <c r="AS17" s="42"/>
      <c r="AT17" s="6">
        <v>0</v>
      </c>
      <c r="AU17" s="42">
        <f t="shared" si="13"/>
        <v>0</v>
      </c>
      <c r="AV17" s="42"/>
      <c r="AW17" s="6">
        <v>0</v>
      </c>
      <c r="AX17" s="42">
        <f t="shared" si="14"/>
        <v>0</v>
      </c>
      <c r="AY17" s="42"/>
      <c r="AZ17" s="6">
        <v>0</v>
      </c>
      <c r="BA17" s="42">
        <f t="shared" si="15"/>
        <v>0</v>
      </c>
      <c r="BB17" s="42"/>
      <c r="BC17" s="6">
        <v>0</v>
      </c>
      <c r="BD17" s="42">
        <f t="shared" si="16"/>
        <v>0</v>
      </c>
      <c r="BE17" s="42"/>
      <c r="BF17" s="6">
        <v>0</v>
      </c>
      <c r="BG17" s="42">
        <f t="shared" si="17"/>
        <v>0</v>
      </c>
      <c r="BH17" s="42"/>
      <c r="BI17" s="6">
        <v>0</v>
      </c>
      <c r="BJ17" s="42">
        <f t="shared" si="18"/>
        <v>0</v>
      </c>
      <c r="BK17" s="42"/>
      <c r="BL17" s="42"/>
      <c r="BM17" s="40" t="str">
        <f aca="true" t="shared" si="22" ref="BM17:BM28">A17</f>
        <v> </v>
      </c>
      <c r="BN17" s="43">
        <f aca="true" t="shared" si="23" ref="BN17:BN29">B17</f>
        <v>0</v>
      </c>
      <c r="BO17" s="44" t="s">
        <v>27</v>
      </c>
      <c r="BP17" s="7"/>
      <c r="BQ17" s="44" t="s">
        <v>37</v>
      </c>
      <c r="BR17" s="8"/>
      <c r="BS17" s="44" t="s">
        <v>48</v>
      </c>
      <c r="BT17" s="8"/>
    </row>
    <row r="18" spans="1:72" ht="12.75">
      <c r="A18" s="2" t="s">
        <v>58</v>
      </c>
      <c r="B18" s="93">
        <v>0</v>
      </c>
      <c r="C18" s="34"/>
      <c r="D18" s="94">
        <v>0</v>
      </c>
      <c r="E18" s="36">
        <f>B18*D18</f>
        <v>0</v>
      </c>
      <c r="F18" s="36"/>
      <c r="G18" s="94">
        <v>0</v>
      </c>
      <c r="H18" s="36">
        <f t="shared" si="0"/>
        <v>0</v>
      </c>
      <c r="I18" s="36"/>
      <c r="J18" s="94">
        <v>0</v>
      </c>
      <c r="K18" s="36">
        <f t="shared" si="1"/>
        <v>0</v>
      </c>
      <c r="L18" s="36"/>
      <c r="M18" s="94">
        <v>0</v>
      </c>
      <c r="N18" s="36">
        <f t="shared" si="2"/>
        <v>0</v>
      </c>
      <c r="O18" s="36"/>
      <c r="P18" s="94">
        <v>0</v>
      </c>
      <c r="Q18" s="36">
        <f t="shared" si="3"/>
        <v>0</v>
      </c>
      <c r="R18" s="36"/>
      <c r="S18" s="94">
        <v>0</v>
      </c>
      <c r="T18" s="36">
        <f t="shared" si="4"/>
        <v>0</v>
      </c>
      <c r="U18" s="36"/>
      <c r="V18" s="94">
        <v>0</v>
      </c>
      <c r="W18" s="36">
        <f t="shared" si="5"/>
        <v>0</v>
      </c>
      <c r="X18" s="36"/>
      <c r="Y18" s="94">
        <v>0</v>
      </c>
      <c r="Z18" s="36">
        <f t="shared" si="6"/>
        <v>0</v>
      </c>
      <c r="AA18" s="36"/>
      <c r="AB18" s="94">
        <v>0</v>
      </c>
      <c r="AC18" s="36">
        <f t="shared" si="7"/>
        <v>0</v>
      </c>
      <c r="AD18" s="36"/>
      <c r="AE18" s="94">
        <v>0</v>
      </c>
      <c r="AF18" s="36">
        <f t="shared" si="8"/>
        <v>0</v>
      </c>
      <c r="AG18" s="36"/>
      <c r="AH18" s="94">
        <v>0</v>
      </c>
      <c r="AI18" s="36">
        <f t="shared" si="9"/>
        <v>0</v>
      </c>
      <c r="AJ18" s="36"/>
      <c r="AK18" s="94">
        <v>0</v>
      </c>
      <c r="AL18" s="36">
        <f t="shared" si="10"/>
        <v>0</v>
      </c>
      <c r="AM18" s="36"/>
      <c r="AN18" s="94">
        <v>0</v>
      </c>
      <c r="AO18" s="36">
        <f t="shared" si="11"/>
        <v>0</v>
      </c>
      <c r="AP18" s="36"/>
      <c r="AQ18" s="94">
        <v>0</v>
      </c>
      <c r="AR18" s="36">
        <f t="shared" si="12"/>
        <v>0</v>
      </c>
      <c r="AS18" s="36"/>
      <c r="AT18" s="94">
        <v>0</v>
      </c>
      <c r="AU18" s="36">
        <f t="shared" si="13"/>
        <v>0</v>
      </c>
      <c r="AV18" s="36"/>
      <c r="AW18" s="94">
        <v>0</v>
      </c>
      <c r="AX18" s="36">
        <f t="shared" si="14"/>
        <v>0</v>
      </c>
      <c r="AY18" s="36"/>
      <c r="AZ18" s="94">
        <v>0</v>
      </c>
      <c r="BA18" s="36">
        <f t="shared" si="15"/>
        <v>0</v>
      </c>
      <c r="BB18" s="36"/>
      <c r="BC18" s="94">
        <v>0</v>
      </c>
      <c r="BD18" s="36">
        <f t="shared" si="16"/>
        <v>0</v>
      </c>
      <c r="BE18" s="36"/>
      <c r="BF18" s="94">
        <v>0</v>
      </c>
      <c r="BG18" s="36">
        <f t="shared" si="17"/>
        <v>0</v>
      </c>
      <c r="BH18" s="36"/>
      <c r="BI18" s="94">
        <v>0</v>
      </c>
      <c r="BJ18" s="36">
        <f t="shared" si="18"/>
        <v>0</v>
      </c>
      <c r="BK18" s="36"/>
      <c r="BL18" s="36"/>
      <c r="BM18" s="30" t="str">
        <f t="shared" si="22"/>
        <v> </v>
      </c>
      <c r="BN18" s="38">
        <f t="shared" si="23"/>
        <v>0</v>
      </c>
      <c r="BO18" s="17" t="s">
        <v>27</v>
      </c>
      <c r="BP18" s="1"/>
      <c r="BQ18" s="17" t="s">
        <v>37</v>
      </c>
      <c r="BR18" s="2"/>
      <c r="BS18" s="17" t="s">
        <v>48</v>
      </c>
      <c r="BT18" s="2"/>
    </row>
    <row r="19" spans="1:72" ht="12.75">
      <c r="A19" s="8" t="s">
        <v>58</v>
      </c>
      <c r="B19" s="92">
        <v>0</v>
      </c>
      <c r="C19" s="41"/>
      <c r="D19" s="6">
        <v>0</v>
      </c>
      <c r="E19" s="42">
        <f aca="true" t="shared" si="24" ref="E19:E28">B19*D19</f>
        <v>0</v>
      </c>
      <c r="F19" s="42"/>
      <c r="G19" s="6">
        <v>0</v>
      </c>
      <c r="H19" s="42">
        <f aca="true" t="shared" si="25" ref="H19:H28">B19*G19</f>
        <v>0</v>
      </c>
      <c r="I19" s="42"/>
      <c r="J19" s="6">
        <v>0</v>
      </c>
      <c r="K19" s="42">
        <f aca="true" t="shared" si="26" ref="K19:K28">B19*J19</f>
        <v>0</v>
      </c>
      <c r="L19" s="42"/>
      <c r="M19" s="6">
        <v>0</v>
      </c>
      <c r="N19" s="42">
        <f aca="true" t="shared" si="27" ref="N19:N28">B19*M19</f>
        <v>0</v>
      </c>
      <c r="O19" s="42"/>
      <c r="P19" s="6">
        <v>0</v>
      </c>
      <c r="Q19" s="42">
        <f t="shared" si="3"/>
        <v>0</v>
      </c>
      <c r="R19" s="42"/>
      <c r="S19" s="6">
        <v>0</v>
      </c>
      <c r="T19" s="42">
        <f t="shared" si="4"/>
        <v>0</v>
      </c>
      <c r="U19" s="42"/>
      <c r="V19" s="6">
        <v>0</v>
      </c>
      <c r="W19" s="42">
        <f t="shared" si="5"/>
        <v>0</v>
      </c>
      <c r="X19" s="42"/>
      <c r="Y19" s="6">
        <v>0</v>
      </c>
      <c r="Z19" s="42">
        <f t="shared" si="6"/>
        <v>0</v>
      </c>
      <c r="AA19" s="42"/>
      <c r="AB19" s="6">
        <v>0</v>
      </c>
      <c r="AC19" s="42">
        <f t="shared" si="7"/>
        <v>0</v>
      </c>
      <c r="AD19" s="42"/>
      <c r="AE19" s="6">
        <v>0</v>
      </c>
      <c r="AF19" s="42">
        <f t="shared" si="8"/>
        <v>0</v>
      </c>
      <c r="AG19" s="42"/>
      <c r="AH19" s="6">
        <v>0</v>
      </c>
      <c r="AI19" s="42">
        <f t="shared" si="9"/>
        <v>0</v>
      </c>
      <c r="AJ19" s="42"/>
      <c r="AK19" s="6">
        <v>0</v>
      </c>
      <c r="AL19" s="42">
        <f t="shared" si="10"/>
        <v>0</v>
      </c>
      <c r="AM19" s="42"/>
      <c r="AN19" s="6">
        <v>0</v>
      </c>
      <c r="AO19" s="42">
        <f t="shared" si="11"/>
        <v>0</v>
      </c>
      <c r="AP19" s="42"/>
      <c r="AQ19" s="6">
        <v>0</v>
      </c>
      <c r="AR19" s="42">
        <f t="shared" si="12"/>
        <v>0</v>
      </c>
      <c r="AS19" s="42"/>
      <c r="AT19" s="6">
        <v>0</v>
      </c>
      <c r="AU19" s="42">
        <f t="shared" si="13"/>
        <v>0</v>
      </c>
      <c r="AV19" s="42"/>
      <c r="AW19" s="6">
        <v>0</v>
      </c>
      <c r="AX19" s="42">
        <f t="shared" si="14"/>
        <v>0</v>
      </c>
      <c r="AY19" s="42"/>
      <c r="AZ19" s="6">
        <v>0</v>
      </c>
      <c r="BA19" s="42">
        <f t="shared" si="15"/>
        <v>0</v>
      </c>
      <c r="BB19" s="42"/>
      <c r="BC19" s="6">
        <v>0</v>
      </c>
      <c r="BD19" s="42">
        <f t="shared" si="16"/>
        <v>0</v>
      </c>
      <c r="BE19" s="42"/>
      <c r="BF19" s="6">
        <v>0</v>
      </c>
      <c r="BG19" s="42">
        <f t="shared" si="17"/>
        <v>0</v>
      </c>
      <c r="BH19" s="42"/>
      <c r="BI19" s="6">
        <v>0</v>
      </c>
      <c r="BJ19" s="42">
        <f t="shared" si="18"/>
        <v>0</v>
      </c>
      <c r="BK19" s="42"/>
      <c r="BL19" s="42"/>
      <c r="BM19" s="40" t="str">
        <f t="shared" si="22"/>
        <v> </v>
      </c>
      <c r="BN19" s="43">
        <f t="shared" si="23"/>
        <v>0</v>
      </c>
      <c r="BO19" s="44" t="s">
        <v>27</v>
      </c>
      <c r="BP19" s="7"/>
      <c r="BQ19" s="44" t="s">
        <v>37</v>
      </c>
      <c r="BR19" s="8"/>
      <c r="BS19" s="44" t="s">
        <v>48</v>
      </c>
      <c r="BT19" s="8"/>
    </row>
    <row r="20" spans="1:72" ht="12.75">
      <c r="A20" s="2" t="s">
        <v>58</v>
      </c>
      <c r="B20" s="93">
        <v>0</v>
      </c>
      <c r="C20" s="34"/>
      <c r="D20" s="94">
        <v>0</v>
      </c>
      <c r="E20" s="36">
        <f t="shared" si="24"/>
        <v>0</v>
      </c>
      <c r="F20" s="36"/>
      <c r="G20" s="94">
        <v>0</v>
      </c>
      <c r="H20" s="36">
        <f t="shared" si="25"/>
        <v>0</v>
      </c>
      <c r="I20" s="36"/>
      <c r="J20" s="94">
        <v>0</v>
      </c>
      <c r="K20" s="36">
        <f t="shared" si="26"/>
        <v>0</v>
      </c>
      <c r="L20" s="36"/>
      <c r="M20" s="94">
        <v>0</v>
      </c>
      <c r="N20" s="36">
        <f t="shared" si="27"/>
        <v>0</v>
      </c>
      <c r="O20" s="36"/>
      <c r="P20" s="94">
        <v>0</v>
      </c>
      <c r="Q20" s="36">
        <f t="shared" si="3"/>
        <v>0</v>
      </c>
      <c r="R20" s="36"/>
      <c r="S20" s="94">
        <v>0</v>
      </c>
      <c r="T20" s="36">
        <f t="shared" si="4"/>
        <v>0</v>
      </c>
      <c r="U20" s="36"/>
      <c r="V20" s="94">
        <v>0</v>
      </c>
      <c r="W20" s="36">
        <f t="shared" si="5"/>
        <v>0</v>
      </c>
      <c r="X20" s="36"/>
      <c r="Y20" s="94">
        <v>0</v>
      </c>
      <c r="Z20" s="36">
        <f t="shared" si="6"/>
        <v>0</v>
      </c>
      <c r="AA20" s="36"/>
      <c r="AB20" s="94">
        <v>0</v>
      </c>
      <c r="AC20" s="36">
        <f t="shared" si="7"/>
        <v>0</v>
      </c>
      <c r="AD20" s="36"/>
      <c r="AE20" s="94">
        <v>0</v>
      </c>
      <c r="AF20" s="36">
        <f t="shared" si="8"/>
        <v>0</v>
      </c>
      <c r="AG20" s="36"/>
      <c r="AH20" s="94">
        <v>0</v>
      </c>
      <c r="AI20" s="36">
        <f t="shared" si="9"/>
        <v>0</v>
      </c>
      <c r="AJ20" s="36"/>
      <c r="AK20" s="94">
        <v>0</v>
      </c>
      <c r="AL20" s="36">
        <f t="shared" si="10"/>
        <v>0</v>
      </c>
      <c r="AM20" s="36"/>
      <c r="AN20" s="94">
        <v>0</v>
      </c>
      <c r="AO20" s="36">
        <f t="shared" si="11"/>
        <v>0</v>
      </c>
      <c r="AP20" s="36"/>
      <c r="AQ20" s="94">
        <v>0</v>
      </c>
      <c r="AR20" s="36">
        <f t="shared" si="12"/>
        <v>0</v>
      </c>
      <c r="AS20" s="36"/>
      <c r="AT20" s="94">
        <v>0</v>
      </c>
      <c r="AU20" s="36">
        <f t="shared" si="13"/>
        <v>0</v>
      </c>
      <c r="AV20" s="36"/>
      <c r="AW20" s="94">
        <v>0</v>
      </c>
      <c r="AX20" s="36">
        <f t="shared" si="14"/>
        <v>0</v>
      </c>
      <c r="AY20" s="36"/>
      <c r="AZ20" s="94">
        <v>0</v>
      </c>
      <c r="BA20" s="36">
        <f t="shared" si="15"/>
        <v>0</v>
      </c>
      <c r="BB20" s="36"/>
      <c r="BC20" s="94">
        <v>0</v>
      </c>
      <c r="BD20" s="36">
        <f t="shared" si="16"/>
        <v>0</v>
      </c>
      <c r="BE20" s="36"/>
      <c r="BF20" s="94">
        <v>0</v>
      </c>
      <c r="BG20" s="36">
        <f t="shared" si="17"/>
        <v>0</v>
      </c>
      <c r="BH20" s="36"/>
      <c r="BI20" s="94">
        <v>0</v>
      </c>
      <c r="BJ20" s="36">
        <f t="shared" si="18"/>
        <v>0</v>
      </c>
      <c r="BK20" s="36"/>
      <c r="BL20" s="36"/>
      <c r="BM20" s="30" t="str">
        <f t="shared" si="22"/>
        <v> </v>
      </c>
      <c r="BN20" s="38">
        <f t="shared" si="23"/>
        <v>0</v>
      </c>
      <c r="BO20" s="17" t="s">
        <v>27</v>
      </c>
      <c r="BP20" s="1"/>
      <c r="BQ20" s="17" t="s">
        <v>37</v>
      </c>
      <c r="BR20" s="2"/>
      <c r="BS20" s="17" t="s">
        <v>48</v>
      </c>
      <c r="BT20" s="2"/>
    </row>
    <row r="21" spans="1:72" ht="12.75">
      <c r="A21" s="8" t="s">
        <v>58</v>
      </c>
      <c r="B21" s="92">
        <v>0</v>
      </c>
      <c r="C21" s="41"/>
      <c r="D21" s="6">
        <v>0</v>
      </c>
      <c r="E21" s="42">
        <f t="shared" si="24"/>
        <v>0</v>
      </c>
      <c r="F21" s="42"/>
      <c r="G21" s="6">
        <v>0</v>
      </c>
      <c r="H21" s="42">
        <f t="shared" si="25"/>
        <v>0</v>
      </c>
      <c r="I21" s="42"/>
      <c r="J21" s="6">
        <v>0</v>
      </c>
      <c r="K21" s="42">
        <f t="shared" si="26"/>
        <v>0</v>
      </c>
      <c r="L21" s="42"/>
      <c r="M21" s="6">
        <v>0</v>
      </c>
      <c r="N21" s="42">
        <f t="shared" si="27"/>
        <v>0</v>
      </c>
      <c r="O21" s="42"/>
      <c r="P21" s="6">
        <v>0</v>
      </c>
      <c r="Q21" s="42">
        <f t="shared" si="3"/>
        <v>0</v>
      </c>
      <c r="R21" s="42"/>
      <c r="S21" s="6">
        <v>0</v>
      </c>
      <c r="T21" s="42">
        <f t="shared" si="4"/>
        <v>0</v>
      </c>
      <c r="U21" s="42"/>
      <c r="V21" s="6">
        <v>0</v>
      </c>
      <c r="W21" s="42">
        <f t="shared" si="5"/>
        <v>0</v>
      </c>
      <c r="X21" s="42"/>
      <c r="Y21" s="6">
        <v>0</v>
      </c>
      <c r="Z21" s="42">
        <f t="shared" si="6"/>
        <v>0</v>
      </c>
      <c r="AA21" s="42"/>
      <c r="AB21" s="6">
        <v>0</v>
      </c>
      <c r="AC21" s="42">
        <f t="shared" si="7"/>
        <v>0</v>
      </c>
      <c r="AD21" s="42"/>
      <c r="AE21" s="6">
        <v>0</v>
      </c>
      <c r="AF21" s="42">
        <f t="shared" si="8"/>
        <v>0</v>
      </c>
      <c r="AG21" s="42"/>
      <c r="AH21" s="6">
        <v>0</v>
      </c>
      <c r="AI21" s="42">
        <f t="shared" si="9"/>
        <v>0</v>
      </c>
      <c r="AJ21" s="42"/>
      <c r="AK21" s="6">
        <v>0</v>
      </c>
      <c r="AL21" s="42">
        <f t="shared" si="10"/>
        <v>0</v>
      </c>
      <c r="AM21" s="42"/>
      <c r="AN21" s="6">
        <v>0</v>
      </c>
      <c r="AO21" s="42">
        <f t="shared" si="11"/>
        <v>0</v>
      </c>
      <c r="AP21" s="42"/>
      <c r="AQ21" s="6">
        <v>0</v>
      </c>
      <c r="AR21" s="42">
        <f t="shared" si="12"/>
        <v>0</v>
      </c>
      <c r="AS21" s="42"/>
      <c r="AT21" s="6">
        <v>0</v>
      </c>
      <c r="AU21" s="42">
        <f t="shared" si="13"/>
        <v>0</v>
      </c>
      <c r="AV21" s="42"/>
      <c r="AW21" s="6">
        <v>0</v>
      </c>
      <c r="AX21" s="42">
        <f t="shared" si="14"/>
        <v>0</v>
      </c>
      <c r="AY21" s="42"/>
      <c r="AZ21" s="6">
        <v>0</v>
      </c>
      <c r="BA21" s="42">
        <f t="shared" si="15"/>
        <v>0</v>
      </c>
      <c r="BB21" s="42"/>
      <c r="BC21" s="6">
        <v>0</v>
      </c>
      <c r="BD21" s="42">
        <f t="shared" si="16"/>
        <v>0</v>
      </c>
      <c r="BE21" s="42"/>
      <c r="BF21" s="6">
        <v>0</v>
      </c>
      <c r="BG21" s="42">
        <f t="shared" si="17"/>
        <v>0</v>
      </c>
      <c r="BH21" s="42"/>
      <c r="BI21" s="6">
        <v>0</v>
      </c>
      <c r="BJ21" s="42">
        <f t="shared" si="18"/>
        <v>0</v>
      </c>
      <c r="BK21" s="42"/>
      <c r="BL21" s="42"/>
      <c r="BM21" s="40" t="str">
        <f t="shared" si="22"/>
        <v> </v>
      </c>
      <c r="BN21" s="43">
        <f t="shared" si="23"/>
        <v>0</v>
      </c>
      <c r="BO21" s="44" t="s">
        <v>27</v>
      </c>
      <c r="BP21" s="7"/>
      <c r="BQ21" s="44" t="s">
        <v>37</v>
      </c>
      <c r="BR21" s="8"/>
      <c r="BS21" s="44" t="s">
        <v>48</v>
      </c>
      <c r="BT21" s="8"/>
    </row>
    <row r="22" spans="1:72" ht="12.75">
      <c r="A22" s="2" t="s">
        <v>58</v>
      </c>
      <c r="B22" s="93">
        <v>0</v>
      </c>
      <c r="C22" s="34"/>
      <c r="D22" s="94">
        <v>0</v>
      </c>
      <c r="E22" s="36">
        <f t="shared" si="24"/>
        <v>0</v>
      </c>
      <c r="F22" s="36"/>
      <c r="G22" s="94">
        <v>0</v>
      </c>
      <c r="H22" s="36">
        <f t="shared" si="25"/>
        <v>0</v>
      </c>
      <c r="I22" s="36"/>
      <c r="J22" s="94">
        <v>0</v>
      </c>
      <c r="K22" s="36">
        <f t="shared" si="26"/>
        <v>0</v>
      </c>
      <c r="L22" s="36"/>
      <c r="M22" s="94">
        <v>0</v>
      </c>
      <c r="N22" s="36">
        <f t="shared" si="27"/>
        <v>0</v>
      </c>
      <c r="O22" s="36"/>
      <c r="P22" s="94">
        <v>0</v>
      </c>
      <c r="Q22" s="36">
        <f t="shared" si="3"/>
        <v>0</v>
      </c>
      <c r="R22" s="36"/>
      <c r="S22" s="94">
        <v>0</v>
      </c>
      <c r="T22" s="36">
        <f t="shared" si="4"/>
        <v>0</v>
      </c>
      <c r="U22" s="36"/>
      <c r="V22" s="94">
        <v>0</v>
      </c>
      <c r="W22" s="36">
        <f t="shared" si="5"/>
        <v>0</v>
      </c>
      <c r="X22" s="36"/>
      <c r="Y22" s="94">
        <v>0</v>
      </c>
      <c r="Z22" s="36">
        <f t="shared" si="6"/>
        <v>0</v>
      </c>
      <c r="AA22" s="36"/>
      <c r="AB22" s="94">
        <v>0</v>
      </c>
      <c r="AC22" s="36">
        <f t="shared" si="7"/>
        <v>0</v>
      </c>
      <c r="AD22" s="36"/>
      <c r="AE22" s="94">
        <v>0</v>
      </c>
      <c r="AF22" s="36">
        <f t="shared" si="8"/>
        <v>0</v>
      </c>
      <c r="AG22" s="36"/>
      <c r="AH22" s="94">
        <v>0</v>
      </c>
      <c r="AI22" s="36">
        <f t="shared" si="9"/>
        <v>0</v>
      </c>
      <c r="AJ22" s="36"/>
      <c r="AK22" s="94">
        <v>0</v>
      </c>
      <c r="AL22" s="36">
        <f t="shared" si="10"/>
        <v>0</v>
      </c>
      <c r="AM22" s="36"/>
      <c r="AN22" s="94">
        <v>0</v>
      </c>
      <c r="AO22" s="36">
        <f t="shared" si="11"/>
        <v>0</v>
      </c>
      <c r="AP22" s="36"/>
      <c r="AQ22" s="94">
        <v>0</v>
      </c>
      <c r="AR22" s="36">
        <f t="shared" si="12"/>
        <v>0</v>
      </c>
      <c r="AS22" s="36"/>
      <c r="AT22" s="94">
        <v>0</v>
      </c>
      <c r="AU22" s="36">
        <f t="shared" si="13"/>
        <v>0</v>
      </c>
      <c r="AV22" s="36"/>
      <c r="AW22" s="94">
        <v>0</v>
      </c>
      <c r="AX22" s="36">
        <f t="shared" si="14"/>
        <v>0</v>
      </c>
      <c r="AY22" s="36"/>
      <c r="AZ22" s="94">
        <v>0</v>
      </c>
      <c r="BA22" s="36">
        <f t="shared" si="15"/>
        <v>0</v>
      </c>
      <c r="BB22" s="36"/>
      <c r="BC22" s="94">
        <v>0</v>
      </c>
      <c r="BD22" s="36">
        <f t="shared" si="16"/>
        <v>0</v>
      </c>
      <c r="BE22" s="36"/>
      <c r="BF22" s="94">
        <v>0</v>
      </c>
      <c r="BG22" s="36">
        <f t="shared" si="17"/>
        <v>0</v>
      </c>
      <c r="BH22" s="36"/>
      <c r="BI22" s="94">
        <v>0</v>
      </c>
      <c r="BJ22" s="36">
        <f t="shared" si="18"/>
        <v>0</v>
      </c>
      <c r="BK22" s="36"/>
      <c r="BL22" s="36"/>
      <c r="BM22" s="30" t="str">
        <f t="shared" si="22"/>
        <v> </v>
      </c>
      <c r="BN22" s="38">
        <f t="shared" si="23"/>
        <v>0</v>
      </c>
      <c r="BO22" s="17" t="s">
        <v>27</v>
      </c>
      <c r="BP22" s="1"/>
      <c r="BQ22" s="17" t="s">
        <v>37</v>
      </c>
      <c r="BR22" s="2"/>
      <c r="BS22" s="17" t="s">
        <v>48</v>
      </c>
      <c r="BT22" s="2"/>
    </row>
    <row r="23" spans="1:72" ht="12.75">
      <c r="A23" s="8" t="s">
        <v>58</v>
      </c>
      <c r="B23" s="92">
        <v>0</v>
      </c>
      <c r="C23" s="41"/>
      <c r="D23" s="6">
        <v>0</v>
      </c>
      <c r="E23" s="42">
        <f t="shared" si="24"/>
        <v>0</v>
      </c>
      <c r="F23" s="42"/>
      <c r="G23" s="6">
        <v>0</v>
      </c>
      <c r="H23" s="42">
        <f t="shared" si="25"/>
        <v>0</v>
      </c>
      <c r="I23" s="42"/>
      <c r="J23" s="6">
        <v>0</v>
      </c>
      <c r="K23" s="42">
        <f t="shared" si="26"/>
        <v>0</v>
      </c>
      <c r="L23" s="42"/>
      <c r="M23" s="6">
        <v>0</v>
      </c>
      <c r="N23" s="42">
        <f t="shared" si="27"/>
        <v>0</v>
      </c>
      <c r="O23" s="42"/>
      <c r="P23" s="6">
        <v>0</v>
      </c>
      <c r="Q23" s="42">
        <f t="shared" si="3"/>
        <v>0</v>
      </c>
      <c r="R23" s="42"/>
      <c r="S23" s="6">
        <v>0</v>
      </c>
      <c r="T23" s="42">
        <f t="shared" si="4"/>
        <v>0</v>
      </c>
      <c r="U23" s="42"/>
      <c r="V23" s="6">
        <v>0</v>
      </c>
      <c r="W23" s="42">
        <f t="shared" si="5"/>
        <v>0</v>
      </c>
      <c r="X23" s="42"/>
      <c r="Y23" s="6">
        <v>0</v>
      </c>
      <c r="Z23" s="42">
        <f t="shared" si="6"/>
        <v>0</v>
      </c>
      <c r="AA23" s="42"/>
      <c r="AB23" s="6">
        <v>0</v>
      </c>
      <c r="AC23" s="42">
        <f t="shared" si="7"/>
        <v>0</v>
      </c>
      <c r="AD23" s="42"/>
      <c r="AE23" s="6">
        <v>0</v>
      </c>
      <c r="AF23" s="42">
        <f t="shared" si="8"/>
        <v>0</v>
      </c>
      <c r="AG23" s="42"/>
      <c r="AH23" s="6">
        <v>0</v>
      </c>
      <c r="AI23" s="42">
        <f t="shared" si="9"/>
        <v>0</v>
      </c>
      <c r="AJ23" s="42"/>
      <c r="AK23" s="6">
        <v>0</v>
      </c>
      <c r="AL23" s="42">
        <f t="shared" si="10"/>
        <v>0</v>
      </c>
      <c r="AM23" s="42"/>
      <c r="AN23" s="6">
        <v>0</v>
      </c>
      <c r="AO23" s="42">
        <f t="shared" si="11"/>
        <v>0</v>
      </c>
      <c r="AP23" s="42"/>
      <c r="AQ23" s="6">
        <v>0</v>
      </c>
      <c r="AR23" s="42">
        <f t="shared" si="12"/>
        <v>0</v>
      </c>
      <c r="AS23" s="42"/>
      <c r="AT23" s="6">
        <v>0</v>
      </c>
      <c r="AU23" s="42">
        <f t="shared" si="13"/>
        <v>0</v>
      </c>
      <c r="AV23" s="42"/>
      <c r="AW23" s="6">
        <v>0</v>
      </c>
      <c r="AX23" s="42">
        <f t="shared" si="14"/>
        <v>0</v>
      </c>
      <c r="AY23" s="42"/>
      <c r="AZ23" s="6">
        <v>0</v>
      </c>
      <c r="BA23" s="42">
        <f t="shared" si="15"/>
        <v>0</v>
      </c>
      <c r="BB23" s="42"/>
      <c r="BC23" s="6">
        <v>0</v>
      </c>
      <c r="BD23" s="42">
        <f t="shared" si="16"/>
        <v>0</v>
      </c>
      <c r="BE23" s="42"/>
      <c r="BF23" s="6">
        <v>0</v>
      </c>
      <c r="BG23" s="42">
        <f t="shared" si="17"/>
        <v>0</v>
      </c>
      <c r="BH23" s="42"/>
      <c r="BI23" s="6">
        <v>0</v>
      </c>
      <c r="BJ23" s="42">
        <f t="shared" si="18"/>
        <v>0</v>
      </c>
      <c r="BK23" s="42"/>
      <c r="BL23" s="42"/>
      <c r="BM23" s="40" t="str">
        <f t="shared" si="22"/>
        <v> </v>
      </c>
      <c r="BN23" s="43">
        <f t="shared" si="23"/>
        <v>0</v>
      </c>
      <c r="BO23" s="44" t="s">
        <v>27</v>
      </c>
      <c r="BP23" s="7"/>
      <c r="BQ23" s="44" t="s">
        <v>37</v>
      </c>
      <c r="BR23" s="8"/>
      <c r="BS23" s="44" t="s">
        <v>48</v>
      </c>
      <c r="BT23" s="8"/>
    </row>
    <row r="24" spans="1:72" ht="12.75">
      <c r="A24" s="2" t="s">
        <v>58</v>
      </c>
      <c r="B24" s="93">
        <v>0</v>
      </c>
      <c r="C24" s="34"/>
      <c r="D24" s="94">
        <v>0</v>
      </c>
      <c r="E24" s="36">
        <f t="shared" si="24"/>
        <v>0</v>
      </c>
      <c r="F24" s="36"/>
      <c r="G24" s="94">
        <v>0</v>
      </c>
      <c r="H24" s="36">
        <f t="shared" si="25"/>
        <v>0</v>
      </c>
      <c r="I24" s="36"/>
      <c r="J24" s="94">
        <v>0</v>
      </c>
      <c r="K24" s="36">
        <f t="shared" si="26"/>
        <v>0</v>
      </c>
      <c r="L24" s="36"/>
      <c r="M24" s="94">
        <v>0</v>
      </c>
      <c r="N24" s="36">
        <f t="shared" si="27"/>
        <v>0</v>
      </c>
      <c r="O24" s="36"/>
      <c r="P24" s="94">
        <v>0</v>
      </c>
      <c r="Q24" s="36">
        <f t="shared" si="3"/>
        <v>0</v>
      </c>
      <c r="R24" s="36"/>
      <c r="S24" s="94">
        <v>0</v>
      </c>
      <c r="T24" s="36">
        <f t="shared" si="4"/>
        <v>0</v>
      </c>
      <c r="U24" s="36"/>
      <c r="V24" s="94">
        <v>0</v>
      </c>
      <c r="W24" s="36">
        <f t="shared" si="5"/>
        <v>0</v>
      </c>
      <c r="X24" s="36"/>
      <c r="Y24" s="94">
        <v>0</v>
      </c>
      <c r="Z24" s="36">
        <f t="shared" si="6"/>
        <v>0</v>
      </c>
      <c r="AA24" s="36"/>
      <c r="AB24" s="94">
        <v>0</v>
      </c>
      <c r="AC24" s="36">
        <f t="shared" si="7"/>
        <v>0</v>
      </c>
      <c r="AD24" s="36"/>
      <c r="AE24" s="94">
        <v>0</v>
      </c>
      <c r="AF24" s="36">
        <f t="shared" si="8"/>
        <v>0</v>
      </c>
      <c r="AG24" s="36"/>
      <c r="AH24" s="94">
        <v>0</v>
      </c>
      <c r="AI24" s="36">
        <f t="shared" si="9"/>
        <v>0</v>
      </c>
      <c r="AJ24" s="36"/>
      <c r="AK24" s="94">
        <v>0</v>
      </c>
      <c r="AL24" s="36">
        <f t="shared" si="10"/>
        <v>0</v>
      </c>
      <c r="AM24" s="36"/>
      <c r="AN24" s="94">
        <v>0</v>
      </c>
      <c r="AO24" s="36">
        <f t="shared" si="11"/>
        <v>0</v>
      </c>
      <c r="AP24" s="36"/>
      <c r="AQ24" s="94">
        <v>0</v>
      </c>
      <c r="AR24" s="36">
        <f t="shared" si="12"/>
        <v>0</v>
      </c>
      <c r="AS24" s="36"/>
      <c r="AT24" s="94">
        <v>0</v>
      </c>
      <c r="AU24" s="36">
        <f t="shared" si="13"/>
        <v>0</v>
      </c>
      <c r="AV24" s="36"/>
      <c r="AW24" s="94">
        <v>0</v>
      </c>
      <c r="AX24" s="36">
        <f t="shared" si="14"/>
        <v>0</v>
      </c>
      <c r="AY24" s="36"/>
      <c r="AZ24" s="94">
        <v>0</v>
      </c>
      <c r="BA24" s="36">
        <f t="shared" si="15"/>
        <v>0</v>
      </c>
      <c r="BB24" s="36"/>
      <c r="BC24" s="94">
        <v>0</v>
      </c>
      <c r="BD24" s="36">
        <f t="shared" si="16"/>
        <v>0</v>
      </c>
      <c r="BE24" s="36"/>
      <c r="BF24" s="94">
        <v>0</v>
      </c>
      <c r="BG24" s="36">
        <f t="shared" si="17"/>
        <v>0</v>
      </c>
      <c r="BH24" s="36"/>
      <c r="BI24" s="94">
        <v>0</v>
      </c>
      <c r="BJ24" s="36">
        <f t="shared" si="18"/>
        <v>0</v>
      </c>
      <c r="BK24" s="36"/>
      <c r="BL24" s="36"/>
      <c r="BM24" s="30" t="str">
        <f t="shared" si="22"/>
        <v> </v>
      </c>
      <c r="BN24" s="38">
        <f t="shared" si="23"/>
        <v>0</v>
      </c>
      <c r="BO24" s="17" t="s">
        <v>27</v>
      </c>
      <c r="BP24" s="1"/>
      <c r="BQ24" s="17" t="s">
        <v>37</v>
      </c>
      <c r="BR24" s="2"/>
      <c r="BS24" s="17" t="s">
        <v>48</v>
      </c>
      <c r="BT24" s="2"/>
    </row>
    <row r="25" spans="1:72" ht="12.75">
      <c r="A25" s="8" t="s">
        <v>58</v>
      </c>
      <c r="B25" s="92">
        <v>0</v>
      </c>
      <c r="C25" s="41"/>
      <c r="D25" s="6">
        <v>0</v>
      </c>
      <c r="E25" s="42">
        <f t="shared" si="24"/>
        <v>0</v>
      </c>
      <c r="F25" s="42"/>
      <c r="G25" s="6">
        <v>0</v>
      </c>
      <c r="H25" s="42">
        <f t="shared" si="25"/>
        <v>0</v>
      </c>
      <c r="I25" s="42"/>
      <c r="J25" s="6">
        <v>0</v>
      </c>
      <c r="K25" s="42">
        <f t="shared" si="26"/>
        <v>0</v>
      </c>
      <c r="L25" s="42"/>
      <c r="M25" s="6">
        <v>0</v>
      </c>
      <c r="N25" s="42">
        <f t="shared" si="27"/>
        <v>0</v>
      </c>
      <c r="O25" s="42"/>
      <c r="P25" s="6">
        <v>0</v>
      </c>
      <c r="Q25" s="42">
        <f t="shared" si="3"/>
        <v>0</v>
      </c>
      <c r="R25" s="42"/>
      <c r="S25" s="6">
        <v>0</v>
      </c>
      <c r="T25" s="42">
        <f t="shared" si="4"/>
        <v>0</v>
      </c>
      <c r="U25" s="42"/>
      <c r="V25" s="6">
        <v>0</v>
      </c>
      <c r="W25" s="42">
        <f t="shared" si="5"/>
        <v>0</v>
      </c>
      <c r="X25" s="42"/>
      <c r="Y25" s="6">
        <v>0</v>
      </c>
      <c r="Z25" s="42">
        <f t="shared" si="6"/>
        <v>0</v>
      </c>
      <c r="AA25" s="42"/>
      <c r="AB25" s="6">
        <v>0</v>
      </c>
      <c r="AC25" s="42">
        <f t="shared" si="7"/>
        <v>0</v>
      </c>
      <c r="AD25" s="42"/>
      <c r="AE25" s="6">
        <v>0</v>
      </c>
      <c r="AF25" s="42">
        <f t="shared" si="8"/>
        <v>0</v>
      </c>
      <c r="AG25" s="42"/>
      <c r="AH25" s="6">
        <v>0</v>
      </c>
      <c r="AI25" s="42">
        <f t="shared" si="9"/>
        <v>0</v>
      </c>
      <c r="AJ25" s="42"/>
      <c r="AK25" s="6">
        <v>0</v>
      </c>
      <c r="AL25" s="42">
        <f t="shared" si="10"/>
        <v>0</v>
      </c>
      <c r="AM25" s="42"/>
      <c r="AN25" s="6">
        <v>0</v>
      </c>
      <c r="AO25" s="42">
        <f t="shared" si="11"/>
        <v>0</v>
      </c>
      <c r="AP25" s="42"/>
      <c r="AQ25" s="6">
        <v>0</v>
      </c>
      <c r="AR25" s="42">
        <f t="shared" si="12"/>
        <v>0</v>
      </c>
      <c r="AS25" s="42"/>
      <c r="AT25" s="6">
        <v>0</v>
      </c>
      <c r="AU25" s="42">
        <f t="shared" si="13"/>
        <v>0</v>
      </c>
      <c r="AV25" s="42"/>
      <c r="AW25" s="6">
        <v>0</v>
      </c>
      <c r="AX25" s="42">
        <f t="shared" si="14"/>
        <v>0</v>
      </c>
      <c r="AY25" s="42"/>
      <c r="AZ25" s="6">
        <v>0</v>
      </c>
      <c r="BA25" s="42">
        <f t="shared" si="15"/>
        <v>0</v>
      </c>
      <c r="BB25" s="42"/>
      <c r="BC25" s="6">
        <v>0</v>
      </c>
      <c r="BD25" s="42">
        <f t="shared" si="16"/>
        <v>0</v>
      </c>
      <c r="BE25" s="42"/>
      <c r="BF25" s="6">
        <v>0</v>
      </c>
      <c r="BG25" s="42">
        <f t="shared" si="17"/>
        <v>0</v>
      </c>
      <c r="BH25" s="42"/>
      <c r="BI25" s="6">
        <v>0</v>
      </c>
      <c r="BJ25" s="42">
        <f t="shared" si="18"/>
        <v>0</v>
      </c>
      <c r="BK25" s="42"/>
      <c r="BL25" s="42"/>
      <c r="BM25" s="40" t="str">
        <f t="shared" si="22"/>
        <v> </v>
      </c>
      <c r="BN25" s="43">
        <f t="shared" si="23"/>
        <v>0</v>
      </c>
      <c r="BO25" s="44" t="s">
        <v>27</v>
      </c>
      <c r="BP25" s="7"/>
      <c r="BQ25" s="44" t="s">
        <v>37</v>
      </c>
      <c r="BR25" s="8"/>
      <c r="BS25" s="44" t="s">
        <v>48</v>
      </c>
      <c r="BT25" s="8"/>
    </row>
    <row r="26" spans="1:72" ht="12.75">
      <c r="A26" s="2" t="s">
        <v>58</v>
      </c>
      <c r="B26" s="93">
        <v>0</v>
      </c>
      <c r="C26" s="34"/>
      <c r="D26" s="94">
        <v>0</v>
      </c>
      <c r="E26" s="36">
        <f t="shared" si="24"/>
        <v>0</v>
      </c>
      <c r="F26" s="36"/>
      <c r="G26" s="94">
        <v>0</v>
      </c>
      <c r="H26" s="36">
        <f t="shared" si="25"/>
        <v>0</v>
      </c>
      <c r="I26" s="36"/>
      <c r="J26" s="94">
        <v>0</v>
      </c>
      <c r="K26" s="36">
        <f t="shared" si="26"/>
        <v>0</v>
      </c>
      <c r="L26" s="36"/>
      <c r="M26" s="94">
        <v>0</v>
      </c>
      <c r="N26" s="36">
        <f t="shared" si="27"/>
        <v>0</v>
      </c>
      <c r="O26" s="36"/>
      <c r="P26" s="94">
        <v>0</v>
      </c>
      <c r="Q26" s="36">
        <f t="shared" si="3"/>
        <v>0</v>
      </c>
      <c r="R26" s="36"/>
      <c r="S26" s="94">
        <v>0</v>
      </c>
      <c r="T26" s="36">
        <f t="shared" si="4"/>
        <v>0</v>
      </c>
      <c r="U26" s="36"/>
      <c r="V26" s="94">
        <v>0</v>
      </c>
      <c r="W26" s="36">
        <f t="shared" si="5"/>
        <v>0</v>
      </c>
      <c r="X26" s="36"/>
      <c r="Y26" s="94">
        <v>0</v>
      </c>
      <c r="Z26" s="36">
        <f t="shared" si="6"/>
        <v>0</v>
      </c>
      <c r="AA26" s="36"/>
      <c r="AB26" s="94">
        <v>0</v>
      </c>
      <c r="AC26" s="36">
        <f t="shared" si="7"/>
        <v>0</v>
      </c>
      <c r="AD26" s="36"/>
      <c r="AE26" s="94">
        <v>0</v>
      </c>
      <c r="AF26" s="36">
        <f t="shared" si="8"/>
        <v>0</v>
      </c>
      <c r="AG26" s="36"/>
      <c r="AH26" s="94">
        <v>0</v>
      </c>
      <c r="AI26" s="36">
        <f t="shared" si="9"/>
        <v>0</v>
      </c>
      <c r="AJ26" s="36"/>
      <c r="AK26" s="94">
        <v>0</v>
      </c>
      <c r="AL26" s="36">
        <f t="shared" si="10"/>
        <v>0</v>
      </c>
      <c r="AM26" s="36"/>
      <c r="AN26" s="94">
        <v>0</v>
      </c>
      <c r="AO26" s="36">
        <f t="shared" si="11"/>
        <v>0</v>
      </c>
      <c r="AP26" s="36"/>
      <c r="AQ26" s="94">
        <v>0</v>
      </c>
      <c r="AR26" s="36">
        <f t="shared" si="12"/>
        <v>0</v>
      </c>
      <c r="AS26" s="36"/>
      <c r="AT26" s="94">
        <v>0</v>
      </c>
      <c r="AU26" s="36">
        <f t="shared" si="13"/>
        <v>0</v>
      </c>
      <c r="AV26" s="36"/>
      <c r="AW26" s="94">
        <v>0</v>
      </c>
      <c r="AX26" s="36">
        <f t="shared" si="14"/>
        <v>0</v>
      </c>
      <c r="AY26" s="36"/>
      <c r="AZ26" s="94">
        <v>0</v>
      </c>
      <c r="BA26" s="36">
        <f t="shared" si="15"/>
        <v>0</v>
      </c>
      <c r="BB26" s="36"/>
      <c r="BC26" s="94">
        <v>0</v>
      </c>
      <c r="BD26" s="36">
        <f t="shared" si="16"/>
        <v>0</v>
      </c>
      <c r="BE26" s="36"/>
      <c r="BF26" s="94">
        <v>0</v>
      </c>
      <c r="BG26" s="36">
        <f t="shared" si="17"/>
        <v>0</v>
      </c>
      <c r="BH26" s="36"/>
      <c r="BI26" s="94">
        <v>0</v>
      </c>
      <c r="BJ26" s="36">
        <f t="shared" si="18"/>
        <v>0</v>
      </c>
      <c r="BK26" s="36"/>
      <c r="BL26" s="36"/>
      <c r="BM26" s="30" t="str">
        <f t="shared" si="22"/>
        <v> </v>
      </c>
      <c r="BN26" s="38">
        <f t="shared" si="23"/>
        <v>0</v>
      </c>
      <c r="BO26" s="17" t="s">
        <v>27</v>
      </c>
      <c r="BP26" s="1"/>
      <c r="BQ26" s="17" t="s">
        <v>37</v>
      </c>
      <c r="BR26" s="2"/>
      <c r="BS26" s="17" t="s">
        <v>48</v>
      </c>
      <c r="BT26" s="2"/>
    </row>
    <row r="27" spans="1:72" ht="12.75">
      <c r="A27" s="8" t="s">
        <v>58</v>
      </c>
      <c r="B27" s="92">
        <v>0</v>
      </c>
      <c r="C27" s="41"/>
      <c r="D27" s="6">
        <v>0</v>
      </c>
      <c r="E27" s="42">
        <f t="shared" si="24"/>
        <v>0</v>
      </c>
      <c r="F27" s="42"/>
      <c r="G27" s="6">
        <v>0</v>
      </c>
      <c r="H27" s="42">
        <f t="shared" si="25"/>
        <v>0</v>
      </c>
      <c r="I27" s="42"/>
      <c r="J27" s="6">
        <v>0</v>
      </c>
      <c r="K27" s="42">
        <f t="shared" si="26"/>
        <v>0</v>
      </c>
      <c r="L27" s="42"/>
      <c r="M27" s="6">
        <v>0</v>
      </c>
      <c r="N27" s="42">
        <f t="shared" si="27"/>
        <v>0</v>
      </c>
      <c r="O27" s="42"/>
      <c r="P27" s="6">
        <v>0</v>
      </c>
      <c r="Q27" s="42">
        <f t="shared" si="3"/>
        <v>0</v>
      </c>
      <c r="R27" s="42"/>
      <c r="S27" s="6">
        <v>0</v>
      </c>
      <c r="T27" s="42">
        <f t="shared" si="4"/>
        <v>0</v>
      </c>
      <c r="U27" s="42"/>
      <c r="V27" s="6">
        <v>0</v>
      </c>
      <c r="W27" s="42">
        <f t="shared" si="5"/>
        <v>0</v>
      </c>
      <c r="X27" s="42"/>
      <c r="Y27" s="6">
        <v>0</v>
      </c>
      <c r="Z27" s="42">
        <f t="shared" si="6"/>
        <v>0</v>
      </c>
      <c r="AA27" s="42"/>
      <c r="AB27" s="6">
        <v>0</v>
      </c>
      <c r="AC27" s="42">
        <f t="shared" si="7"/>
        <v>0</v>
      </c>
      <c r="AD27" s="42"/>
      <c r="AE27" s="6">
        <v>0</v>
      </c>
      <c r="AF27" s="42">
        <f t="shared" si="8"/>
        <v>0</v>
      </c>
      <c r="AG27" s="42"/>
      <c r="AH27" s="6">
        <v>0</v>
      </c>
      <c r="AI27" s="42">
        <f t="shared" si="9"/>
        <v>0</v>
      </c>
      <c r="AJ27" s="42"/>
      <c r="AK27" s="6">
        <v>0</v>
      </c>
      <c r="AL27" s="42">
        <f t="shared" si="10"/>
        <v>0</v>
      </c>
      <c r="AM27" s="42"/>
      <c r="AN27" s="6">
        <v>0</v>
      </c>
      <c r="AO27" s="42">
        <f t="shared" si="11"/>
        <v>0</v>
      </c>
      <c r="AP27" s="42"/>
      <c r="AQ27" s="6">
        <v>0</v>
      </c>
      <c r="AR27" s="42">
        <f t="shared" si="12"/>
        <v>0</v>
      </c>
      <c r="AS27" s="42"/>
      <c r="AT27" s="6">
        <v>0</v>
      </c>
      <c r="AU27" s="42">
        <f t="shared" si="13"/>
        <v>0</v>
      </c>
      <c r="AV27" s="42"/>
      <c r="AW27" s="6">
        <v>0</v>
      </c>
      <c r="AX27" s="42">
        <f t="shared" si="14"/>
        <v>0</v>
      </c>
      <c r="AY27" s="42"/>
      <c r="AZ27" s="6">
        <v>0</v>
      </c>
      <c r="BA27" s="42">
        <f t="shared" si="15"/>
        <v>0</v>
      </c>
      <c r="BB27" s="42"/>
      <c r="BC27" s="6">
        <v>0</v>
      </c>
      <c r="BD27" s="42">
        <f t="shared" si="16"/>
        <v>0</v>
      </c>
      <c r="BE27" s="42"/>
      <c r="BF27" s="6">
        <v>0</v>
      </c>
      <c r="BG27" s="42">
        <f t="shared" si="17"/>
        <v>0</v>
      </c>
      <c r="BH27" s="42"/>
      <c r="BI27" s="6">
        <v>0</v>
      </c>
      <c r="BJ27" s="42">
        <f t="shared" si="18"/>
        <v>0</v>
      </c>
      <c r="BK27" s="42"/>
      <c r="BL27" s="42"/>
      <c r="BM27" s="40" t="str">
        <f t="shared" si="22"/>
        <v> </v>
      </c>
      <c r="BN27" s="43">
        <f t="shared" si="23"/>
        <v>0</v>
      </c>
      <c r="BO27" s="44" t="s">
        <v>27</v>
      </c>
      <c r="BP27" s="7"/>
      <c r="BQ27" s="44" t="s">
        <v>37</v>
      </c>
      <c r="BR27" s="8"/>
      <c r="BS27" s="44" t="s">
        <v>48</v>
      </c>
      <c r="BT27" s="8"/>
    </row>
    <row r="28" spans="1:72" ht="13.5" thickBot="1">
      <c r="A28" s="2" t="s">
        <v>58</v>
      </c>
      <c r="B28" s="93">
        <v>0</v>
      </c>
      <c r="C28" s="34"/>
      <c r="D28" s="94">
        <v>0</v>
      </c>
      <c r="E28" s="36">
        <f t="shared" si="24"/>
        <v>0</v>
      </c>
      <c r="F28" s="36"/>
      <c r="G28" s="94">
        <v>0</v>
      </c>
      <c r="H28" s="36">
        <f t="shared" si="25"/>
        <v>0</v>
      </c>
      <c r="I28" s="36"/>
      <c r="J28" s="94">
        <v>0</v>
      </c>
      <c r="K28" s="36">
        <f t="shared" si="26"/>
        <v>0</v>
      </c>
      <c r="L28" s="36"/>
      <c r="M28" s="94">
        <v>0</v>
      </c>
      <c r="N28" s="36">
        <f t="shared" si="27"/>
        <v>0</v>
      </c>
      <c r="O28" s="36"/>
      <c r="P28" s="94">
        <v>0</v>
      </c>
      <c r="Q28" s="36">
        <f t="shared" si="3"/>
        <v>0</v>
      </c>
      <c r="R28" s="36"/>
      <c r="S28" s="94">
        <v>0</v>
      </c>
      <c r="T28" s="36">
        <f t="shared" si="4"/>
        <v>0</v>
      </c>
      <c r="U28" s="36"/>
      <c r="V28" s="94">
        <v>0</v>
      </c>
      <c r="W28" s="36">
        <f t="shared" si="5"/>
        <v>0</v>
      </c>
      <c r="X28" s="36"/>
      <c r="Y28" s="94">
        <v>0</v>
      </c>
      <c r="Z28" s="36">
        <f t="shared" si="6"/>
        <v>0</v>
      </c>
      <c r="AA28" s="36"/>
      <c r="AB28" s="94">
        <v>0</v>
      </c>
      <c r="AC28" s="36">
        <f t="shared" si="7"/>
        <v>0</v>
      </c>
      <c r="AD28" s="36"/>
      <c r="AE28" s="94">
        <v>0</v>
      </c>
      <c r="AF28" s="36">
        <f t="shared" si="8"/>
        <v>0</v>
      </c>
      <c r="AG28" s="36"/>
      <c r="AH28" s="94">
        <v>0</v>
      </c>
      <c r="AI28" s="36">
        <f t="shared" si="9"/>
        <v>0</v>
      </c>
      <c r="AJ28" s="36"/>
      <c r="AK28" s="94">
        <v>0</v>
      </c>
      <c r="AL28" s="36">
        <f t="shared" si="10"/>
        <v>0</v>
      </c>
      <c r="AM28" s="36"/>
      <c r="AN28" s="94">
        <v>0</v>
      </c>
      <c r="AO28" s="36">
        <f t="shared" si="11"/>
        <v>0</v>
      </c>
      <c r="AP28" s="36"/>
      <c r="AQ28" s="94">
        <v>0</v>
      </c>
      <c r="AR28" s="36">
        <f t="shared" si="12"/>
        <v>0</v>
      </c>
      <c r="AS28" s="36"/>
      <c r="AT28" s="94">
        <v>0</v>
      </c>
      <c r="AU28" s="36">
        <f t="shared" si="13"/>
        <v>0</v>
      </c>
      <c r="AV28" s="36"/>
      <c r="AW28" s="94">
        <v>0</v>
      </c>
      <c r="AX28" s="36">
        <f t="shared" si="14"/>
        <v>0</v>
      </c>
      <c r="AY28" s="36"/>
      <c r="AZ28" s="94">
        <v>0</v>
      </c>
      <c r="BA28" s="36">
        <f t="shared" si="15"/>
        <v>0</v>
      </c>
      <c r="BB28" s="36"/>
      <c r="BC28" s="94">
        <v>0</v>
      </c>
      <c r="BD28" s="36">
        <f t="shared" si="16"/>
        <v>0</v>
      </c>
      <c r="BE28" s="36"/>
      <c r="BF28" s="94">
        <v>0</v>
      </c>
      <c r="BG28" s="36">
        <f t="shared" si="17"/>
        <v>0</v>
      </c>
      <c r="BH28" s="36"/>
      <c r="BI28" s="94">
        <v>0</v>
      </c>
      <c r="BJ28" s="36">
        <f t="shared" si="18"/>
        <v>0</v>
      </c>
      <c r="BK28" s="36"/>
      <c r="BL28" s="36"/>
      <c r="BM28" s="30" t="str">
        <f t="shared" si="22"/>
        <v> </v>
      </c>
      <c r="BN28" s="38">
        <f t="shared" si="23"/>
        <v>0</v>
      </c>
      <c r="BO28" s="17" t="s">
        <v>27</v>
      </c>
      <c r="BP28" s="1"/>
      <c r="BQ28" s="17" t="s">
        <v>37</v>
      </c>
      <c r="BR28" s="2"/>
      <c r="BS28" s="17" t="s">
        <v>48</v>
      </c>
      <c r="BT28" s="2"/>
    </row>
    <row r="29" spans="1:72" s="53" customFormat="1" ht="13.5" thickTop="1">
      <c r="A29" s="46" t="s">
        <v>12</v>
      </c>
      <c r="B29" s="47" t="str">
        <f>CONCATENATE("max. ",TEXT(2*SUM(B9:B28),"0"))</f>
        <v>max. 300</v>
      </c>
      <c r="C29" s="47"/>
      <c r="D29" s="48"/>
      <c r="E29" s="49">
        <f>SUM(E9:E28)</f>
        <v>145</v>
      </c>
      <c r="F29" s="49"/>
      <c r="G29" s="48"/>
      <c r="H29" s="49">
        <f>SUM(H9:H28)</f>
        <v>167</v>
      </c>
      <c r="I29" s="49"/>
      <c r="J29" s="48"/>
      <c r="K29" s="49">
        <f>SUM(K9:K28)</f>
        <v>177</v>
      </c>
      <c r="L29" s="49"/>
      <c r="M29" s="48"/>
      <c r="N29" s="49">
        <f>SUM(N9:N28)</f>
        <v>192</v>
      </c>
      <c r="O29" s="49"/>
      <c r="P29" s="48"/>
      <c r="Q29" s="49">
        <f>SUM(Q9:Q28)</f>
        <v>200</v>
      </c>
      <c r="R29" s="49"/>
      <c r="S29" s="48"/>
      <c r="T29" s="49">
        <f>SUM(T9:T28)</f>
        <v>145</v>
      </c>
      <c r="U29" s="49"/>
      <c r="V29" s="48"/>
      <c r="W29" s="49">
        <f>SUM(W9:W28)</f>
        <v>172</v>
      </c>
      <c r="X29" s="49"/>
      <c r="Y29" s="48"/>
      <c r="Z29" s="49">
        <f>SUM(Z9:Z28)</f>
        <v>288</v>
      </c>
      <c r="AA29" s="49"/>
      <c r="AB29" s="48"/>
      <c r="AC29" s="49">
        <f>SUM(AC9:AC28)</f>
        <v>247</v>
      </c>
      <c r="AD29" s="49"/>
      <c r="AE29" s="48"/>
      <c r="AF29" s="49">
        <f>SUM(AF9:AF28)</f>
        <v>170</v>
      </c>
      <c r="AG29" s="49"/>
      <c r="AH29" s="48"/>
      <c r="AI29" s="49">
        <f>SUM(AI9:AI28)</f>
        <v>223</v>
      </c>
      <c r="AJ29" s="49"/>
      <c r="AK29" s="48"/>
      <c r="AL29" s="49">
        <f>SUM(AL9:AL28)</f>
        <v>143</v>
      </c>
      <c r="AM29" s="49"/>
      <c r="AN29" s="48"/>
      <c r="AO29" s="49">
        <f>SUM(AO9:AO28)</f>
        <v>190</v>
      </c>
      <c r="AP29" s="49"/>
      <c r="AQ29" s="48"/>
      <c r="AR29" s="49">
        <f>SUM(AR9:AR28)</f>
        <v>187</v>
      </c>
      <c r="AS29" s="49"/>
      <c r="AT29" s="48"/>
      <c r="AU29" s="49">
        <f>SUM(AU9:AU28)</f>
        <v>168</v>
      </c>
      <c r="AV29" s="49"/>
      <c r="AW29" s="48"/>
      <c r="AX29" s="49">
        <f>SUM(AX9:AX28)</f>
        <v>0</v>
      </c>
      <c r="AY29" s="49"/>
      <c r="AZ29" s="48"/>
      <c r="BA29" s="49">
        <f>SUM(BA9:BA28)</f>
        <v>0</v>
      </c>
      <c r="BB29" s="49"/>
      <c r="BC29" s="48"/>
      <c r="BD29" s="49">
        <f>SUM(BD9:BD28)</f>
        <v>0</v>
      </c>
      <c r="BE29" s="49"/>
      <c r="BF29" s="48"/>
      <c r="BG29" s="49">
        <f>SUM(BG9:BG28)</f>
        <v>0</v>
      </c>
      <c r="BH29" s="49"/>
      <c r="BI29" s="48"/>
      <c r="BJ29" s="49">
        <f>SUM(BJ9:BJ28)</f>
        <v>0</v>
      </c>
      <c r="BK29" s="49"/>
      <c r="BL29" s="49"/>
      <c r="BM29" s="46" t="s">
        <v>12</v>
      </c>
      <c r="BN29" s="50" t="str">
        <f t="shared" si="23"/>
        <v>max. 300</v>
      </c>
      <c r="BO29" s="51"/>
      <c r="BP29" s="52"/>
      <c r="BQ29" s="51"/>
      <c r="BR29" s="52"/>
      <c r="BS29" s="51"/>
      <c r="BT29" s="52"/>
    </row>
    <row r="30" spans="29:32" ht="12.75">
      <c r="AC30" s="54"/>
      <c r="AD30" s="54"/>
      <c r="AE30" s="54"/>
      <c r="AF30" s="54"/>
    </row>
    <row r="31" spans="29:32" ht="12.75">
      <c r="AC31" s="54"/>
      <c r="AD31" s="54"/>
      <c r="AE31" s="54"/>
      <c r="AF31" s="54"/>
    </row>
    <row r="32" spans="29:32" ht="12.75">
      <c r="AC32" s="54"/>
      <c r="AD32" s="54"/>
      <c r="AE32" s="54"/>
      <c r="AF32" s="54"/>
    </row>
    <row r="33" spans="29:32" ht="12.75">
      <c r="AC33" s="54"/>
      <c r="AD33" s="54"/>
      <c r="AE33" s="54"/>
      <c r="AF33" s="54"/>
    </row>
  </sheetData>
  <mergeCells count="22">
    <mergeCell ref="D6:E6"/>
    <mergeCell ref="D4:BJ4"/>
    <mergeCell ref="A1:C3"/>
    <mergeCell ref="Y6:Z6"/>
    <mergeCell ref="AB6:AC6"/>
    <mergeCell ref="AH6:AI6"/>
    <mergeCell ref="AK6:AL6"/>
    <mergeCell ref="AE6:AF6"/>
    <mergeCell ref="M6:N6"/>
    <mergeCell ref="J6:K6"/>
    <mergeCell ref="G6:H6"/>
    <mergeCell ref="P6:Q6"/>
    <mergeCell ref="S6:T6"/>
    <mergeCell ref="V6:W6"/>
    <mergeCell ref="BF6:BG6"/>
    <mergeCell ref="BI6:BJ6"/>
    <mergeCell ref="AZ6:BA6"/>
    <mergeCell ref="BC6:BD6"/>
    <mergeCell ref="AT6:AU6"/>
    <mergeCell ref="AW6:AX6"/>
    <mergeCell ref="AN6:AO6"/>
    <mergeCell ref="AQ6:AR6"/>
  </mergeCells>
  <dataValidations count="2">
    <dataValidation errorStyle="warning" type="whole" allowBlank="1" showErrorMessage="1" promptTitle="Bewertung" prompt="Bitte einen Wert 0,1,oder 2 eingeben&#10;&#10;2 : Kriterium ist erfüllt&#10;1 : Kriterium ist teilweise erfüllt&#10;0 : Kriterium ist nicht erfüllt" errorTitle="Wert falsch" error="0, 1, oder 2 eingeben" sqref="D9:D28 G9:G28 J9:J28 M9:M28 P9:P28 S9:S28 V9:V28 Y9:Y28 AB9:AB28 AE9:AE28 AH9:AH28 AK9:AK28 AN9:AN28 AQ9:AQ28 AT9:AT28 AW9:AW28 AZ9:AZ28 BC9:BC28 BF9:BF28 BI9:BI28">
      <formula1>0</formula1>
      <formula2>2</formula2>
    </dataValidation>
    <dataValidation errorStyle="warning" type="whole" operator="greaterThanOrEqual" allowBlank="1" showInputMessage="1" showErrorMessage="1" errorTitle="Eingabe falsch" error="Bitte eine Ganze Zahl größer oder gleich 0 eingeben " sqref="B9:B28">
      <formula1>0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9" scale="92" r:id="rId3"/>
  <headerFooter alignWithMargins="0">
    <oddHeader>&amp;L&amp;"Arial,Fett"&amp;12www.beckonline.de</oddHeader>
    <oddFooter>&amp;LStand:&amp;D&amp;C&amp;A&amp;R&amp;P/&amp;N</oddFooter>
  </headerFooter>
  <colBreaks count="1" manualBreakCount="1">
    <brk id="6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BT30"/>
  <sheetViews>
    <sheetView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11.421875" defaultRowHeight="12.75" outlineLevelCol="1"/>
  <cols>
    <col min="1" max="1" width="37.8515625" style="16" customWidth="1"/>
    <col min="2" max="2" width="11.57421875" style="21" customWidth="1"/>
    <col min="3" max="3" width="1.8515625" style="21" customWidth="1"/>
    <col min="4" max="4" width="4.8515625" style="16" customWidth="1" outlineLevel="1"/>
    <col min="5" max="5" width="8.00390625" style="16" customWidth="1" outlineLevel="1"/>
    <col min="6" max="6" width="1.8515625" style="54" hidden="1" customWidth="1"/>
    <col min="7" max="7" width="5.140625" style="16" customWidth="1" outlineLevel="1"/>
    <col min="8" max="8" width="9.140625" style="16" customWidth="1" outlineLevel="1"/>
    <col min="9" max="9" width="1.8515625" style="54" hidden="1" customWidth="1"/>
    <col min="10" max="10" width="4.7109375" style="16" customWidth="1" outlineLevel="1"/>
    <col min="11" max="11" width="8.140625" style="16" customWidth="1" outlineLevel="1"/>
    <col min="12" max="12" width="1.8515625" style="54" hidden="1" customWidth="1"/>
    <col min="13" max="13" width="4.7109375" style="16" customWidth="1" outlineLevel="1"/>
    <col min="14" max="14" width="8.140625" style="16" customWidth="1" outlineLevel="1"/>
    <col min="15" max="15" width="1.8515625" style="54" hidden="1" customWidth="1"/>
    <col min="16" max="16" width="4.7109375" style="16" customWidth="1" outlineLevel="1"/>
    <col min="17" max="17" width="7.7109375" style="16" customWidth="1" outlineLevel="1"/>
    <col min="18" max="18" width="1.8515625" style="54" hidden="1" customWidth="1"/>
    <col min="19" max="19" width="4.7109375" style="16" customWidth="1" outlineLevel="1"/>
    <col min="20" max="20" width="8.7109375" style="16" customWidth="1" outlineLevel="1"/>
    <col min="21" max="21" width="1.8515625" style="54" hidden="1" customWidth="1"/>
    <col min="22" max="22" width="5.28125" style="16" customWidth="1" outlineLevel="1"/>
    <col min="23" max="23" width="8.421875" style="16" customWidth="1" outlineLevel="1"/>
    <col min="24" max="24" width="1.8515625" style="54" hidden="1" customWidth="1"/>
    <col min="25" max="25" width="5.00390625" style="16" customWidth="1" outlineLevel="1"/>
    <col min="26" max="26" width="8.421875" style="16" customWidth="1" outlineLevel="1"/>
    <col min="27" max="27" width="1.8515625" style="54" hidden="1" customWidth="1"/>
    <col min="28" max="28" width="5.00390625" style="16" customWidth="1" outlineLevel="1"/>
    <col min="29" max="29" width="8.421875" style="16" customWidth="1" outlineLevel="1"/>
    <col min="30" max="30" width="1.8515625" style="54" hidden="1" customWidth="1"/>
    <col min="31" max="31" width="5.00390625" style="16" customWidth="1" outlineLevel="1"/>
    <col min="32" max="32" width="8.421875" style="16" customWidth="1" outlineLevel="1"/>
    <col min="33" max="33" width="1.8515625" style="54" hidden="1" customWidth="1"/>
    <col min="34" max="34" width="5.00390625" style="16" customWidth="1" outlineLevel="1"/>
    <col min="35" max="35" width="8.421875" style="16" customWidth="1" outlineLevel="1"/>
    <col min="36" max="36" width="1.8515625" style="54" hidden="1" customWidth="1"/>
    <col min="37" max="37" width="5.00390625" style="16" customWidth="1" outlineLevel="1"/>
    <col min="38" max="38" width="8.57421875" style="16" customWidth="1" outlineLevel="1"/>
    <col min="39" max="39" width="1.8515625" style="54" hidden="1" customWidth="1"/>
    <col min="40" max="40" width="5.140625" style="16" customWidth="1" outlineLevel="1"/>
    <col min="41" max="41" width="9.00390625" style="16" customWidth="1" outlineLevel="1"/>
    <col min="42" max="42" width="1.8515625" style="54" hidden="1" customWidth="1"/>
    <col min="43" max="43" width="5.00390625" style="16" customWidth="1" outlineLevel="1"/>
    <col min="44" max="44" width="8.421875" style="16" customWidth="1" outlineLevel="1"/>
    <col min="45" max="45" width="1.8515625" style="54" hidden="1" customWidth="1"/>
    <col min="46" max="46" width="5.00390625" style="16" customWidth="1" outlineLevel="1"/>
    <col min="47" max="47" width="8.421875" style="16" customWidth="1" outlineLevel="1"/>
    <col min="48" max="48" width="1.8515625" style="54" hidden="1" customWidth="1"/>
    <col min="49" max="49" width="5.7109375" style="16" customWidth="1" outlineLevel="1"/>
    <col min="50" max="50" width="8.421875" style="16" customWidth="1" outlineLevel="1"/>
    <col min="51" max="51" width="1.8515625" style="54" hidden="1" customWidth="1"/>
    <col min="52" max="52" width="5.57421875" style="16" customWidth="1" outlineLevel="1"/>
    <col min="53" max="53" width="8.421875" style="16" customWidth="1" outlineLevel="1"/>
    <col min="54" max="54" width="1.8515625" style="54" hidden="1" customWidth="1"/>
    <col min="55" max="55" width="5.7109375" style="16" customWidth="1" outlineLevel="1"/>
    <col min="56" max="56" width="8.421875" style="16" customWidth="1" outlineLevel="1"/>
    <col min="57" max="57" width="1.8515625" style="54" hidden="1" customWidth="1"/>
    <col min="58" max="58" width="5.57421875" style="16" customWidth="1" outlineLevel="1"/>
    <col min="59" max="59" width="8.421875" style="16" customWidth="1" outlineLevel="1"/>
    <col min="60" max="60" width="1.8515625" style="54" hidden="1" customWidth="1"/>
    <col min="61" max="61" width="5.7109375" style="16" customWidth="1" outlineLevel="1"/>
    <col min="62" max="62" width="8.421875" style="16" customWidth="1" outlineLevel="1"/>
    <col min="63" max="63" width="1.8515625" style="16" hidden="1" customWidth="1"/>
    <col min="64" max="64" width="3.421875" style="16" customWidth="1"/>
    <col min="65" max="65" width="33.28125" style="16" customWidth="1" outlineLevel="1"/>
    <col min="66" max="66" width="12.421875" style="16" customWidth="1" outlineLevel="1"/>
    <col min="67" max="67" width="3.140625" style="55" customWidth="1" outlineLevel="1"/>
    <col min="68" max="68" width="27.8515625" style="18" customWidth="1" outlineLevel="1"/>
    <col min="69" max="69" width="3.140625" style="17" customWidth="1" outlineLevel="1"/>
    <col min="70" max="70" width="33.140625" style="16" customWidth="1" outlineLevel="1"/>
    <col min="71" max="71" width="3.7109375" style="17" customWidth="1" outlineLevel="1"/>
    <col min="72" max="72" width="28.140625" style="16" customWidth="1" outlineLevel="1"/>
    <col min="73" max="16384" width="11.421875" style="16" customWidth="1"/>
  </cols>
  <sheetData>
    <row r="1" spans="1:65" ht="12.75" customHeight="1">
      <c r="A1" s="155" t="s">
        <v>13</v>
      </c>
      <c r="B1" s="155"/>
      <c r="C1" s="15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4"/>
    </row>
    <row r="2" spans="1:65" ht="12.75" customHeight="1">
      <c r="A2" s="155"/>
      <c r="B2" s="155"/>
      <c r="C2" s="15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4"/>
    </row>
    <row r="3" spans="1:65" ht="12.75" customHeight="1">
      <c r="A3" s="155"/>
      <c r="B3" s="155"/>
      <c r="C3" s="155"/>
      <c r="D3" s="19"/>
      <c r="E3" s="19"/>
      <c r="F3" s="20"/>
      <c r="G3" s="19"/>
      <c r="H3" s="19"/>
      <c r="I3" s="20"/>
      <c r="J3" s="19"/>
      <c r="K3" s="19"/>
      <c r="L3" s="20"/>
      <c r="M3" s="19"/>
      <c r="N3" s="19"/>
      <c r="O3" s="20"/>
      <c r="P3" s="19"/>
      <c r="Q3" s="19"/>
      <c r="R3" s="20"/>
      <c r="S3" s="19"/>
      <c r="T3" s="19"/>
      <c r="U3" s="20"/>
      <c r="V3" s="19"/>
      <c r="W3" s="19"/>
      <c r="X3" s="20"/>
      <c r="Y3" s="19"/>
      <c r="Z3" s="19"/>
      <c r="AA3" s="20"/>
      <c r="AB3" s="19"/>
      <c r="AC3" s="19"/>
      <c r="AD3" s="20"/>
      <c r="AE3" s="19"/>
      <c r="AF3" s="19"/>
      <c r="AG3" s="20"/>
      <c r="AH3" s="19"/>
      <c r="AI3" s="19"/>
      <c r="AJ3" s="20"/>
      <c r="AK3" s="19"/>
      <c r="AL3" s="19"/>
      <c r="AM3" s="20"/>
      <c r="AN3" s="19"/>
      <c r="AO3" s="19"/>
      <c r="AP3" s="20"/>
      <c r="AQ3" s="19"/>
      <c r="AR3" s="19"/>
      <c r="AS3" s="20"/>
      <c r="AT3" s="19"/>
      <c r="AU3" s="19"/>
      <c r="AV3" s="20"/>
      <c r="AW3" s="14"/>
      <c r="AX3" s="14"/>
      <c r="AY3" s="56"/>
      <c r="AZ3" s="14"/>
      <c r="BA3" s="14"/>
      <c r="BB3" s="56"/>
      <c r="BC3" s="14"/>
      <c r="BD3" s="14"/>
      <c r="BE3" s="56"/>
      <c r="BF3" s="14"/>
      <c r="BG3" s="14"/>
      <c r="BH3" s="56"/>
      <c r="BI3" s="14"/>
      <c r="BJ3" s="14"/>
      <c r="BK3" s="14"/>
      <c r="BL3" s="14"/>
      <c r="BM3" s="14"/>
    </row>
    <row r="4" spans="4:67" ht="13.5" customHeight="1">
      <c r="D4" s="156" t="str">
        <f>Evaluierungsübersicht!B14</f>
        <v>Alternativen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89"/>
      <c r="BL4" s="89"/>
      <c r="BM4" s="23"/>
      <c r="BN4" s="23"/>
      <c r="BO4" s="57"/>
    </row>
    <row r="5" spans="2:67" ht="13.5" customHeight="1">
      <c r="B5" s="25"/>
      <c r="C5" s="25"/>
      <c r="D5" s="25"/>
      <c r="E5" s="25"/>
      <c r="F5" s="26"/>
      <c r="G5" s="25"/>
      <c r="H5" s="25"/>
      <c r="I5" s="26"/>
      <c r="J5" s="25"/>
      <c r="K5" s="25"/>
      <c r="L5" s="26"/>
      <c r="M5" s="25"/>
      <c r="N5" s="25"/>
      <c r="O5" s="26"/>
      <c r="P5" s="25"/>
      <c r="Q5" s="25"/>
      <c r="R5" s="26"/>
      <c r="S5" s="25"/>
      <c r="T5" s="25"/>
      <c r="U5" s="26"/>
      <c r="V5" s="25"/>
      <c r="W5" s="25"/>
      <c r="X5" s="26"/>
      <c r="Y5" s="25"/>
      <c r="Z5" s="25"/>
      <c r="AA5" s="26"/>
      <c r="AB5" s="25"/>
      <c r="AC5" s="25"/>
      <c r="AD5" s="26"/>
      <c r="AE5" s="25"/>
      <c r="AF5" s="25"/>
      <c r="AG5" s="26"/>
      <c r="AH5" s="25"/>
      <c r="AI5" s="25"/>
      <c r="AJ5" s="26"/>
      <c r="AK5" s="25"/>
      <c r="AL5" s="25"/>
      <c r="AM5" s="26"/>
      <c r="AN5" s="25"/>
      <c r="AO5" s="25"/>
      <c r="AP5" s="26"/>
      <c r="AQ5" s="25"/>
      <c r="AR5" s="25"/>
      <c r="AS5" s="26"/>
      <c r="AT5" s="25"/>
      <c r="AU5" s="25"/>
      <c r="AV5" s="26"/>
      <c r="AW5" s="23"/>
      <c r="AX5" s="23"/>
      <c r="AY5" s="58"/>
      <c r="AZ5" s="23"/>
      <c r="BA5" s="23"/>
      <c r="BB5" s="58"/>
      <c r="BC5" s="23"/>
      <c r="BD5" s="23"/>
      <c r="BE5" s="58"/>
      <c r="BF5" s="23"/>
      <c r="BG5" s="23"/>
      <c r="BH5" s="58"/>
      <c r="BI5" s="23"/>
      <c r="BJ5" s="23"/>
      <c r="BK5" s="23"/>
      <c r="BL5" s="23"/>
      <c r="BM5" s="23"/>
      <c r="BN5" s="23"/>
      <c r="BO5" s="57"/>
    </row>
    <row r="6" spans="1:72" s="30" customFormat="1" ht="27.75" customHeight="1">
      <c r="A6" s="27" t="s">
        <v>1</v>
      </c>
      <c r="B6" s="10" t="s">
        <v>2</v>
      </c>
      <c r="C6" s="10"/>
      <c r="D6" s="152" t="str">
        <f>Evaluierungsübersicht!B16</f>
        <v>Alternative A</v>
      </c>
      <c r="E6" s="153"/>
      <c r="F6" s="9"/>
      <c r="G6" s="152" t="str">
        <f>Evaluierungsübersicht!B17</f>
        <v>Alternative B</v>
      </c>
      <c r="H6" s="153"/>
      <c r="I6" s="9"/>
      <c r="J6" s="152" t="str">
        <f>Evaluierungsübersicht!B18</f>
        <v>Alternative C</v>
      </c>
      <c r="K6" s="153"/>
      <c r="L6" s="9"/>
      <c r="M6" s="152" t="str">
        <f>Evaluierungsübersicht!B19</f>
        <v>Alternative D</v>
      </c>
      <c r="N6" s="153"/>
      <c r="O6" s="9"/>
      <c r="P6" s="152" t="str">
        <f>Evaluierungsübersicht!B20</f>
        <v>Alternative E</v>
      </c>
      <c r="Q6" s="153"/>
      <c r="R6" s="9"/>
      <c r="S6" s="152" t="str">
        <f>Evaluierungsübersicht!B21</f>
        <v>Alternative F</v>
      </c>
      <c r="T6" s="153"/>
      <c r="U6" s="9"/>
      <c r="V6" s="152" t="str">
        <f>Evaluierungsübersicht!B22</f>
        <v>Alternative G</v>
      </c>
      <c r="W6" s="153"/>
      <c r="X6" s="9"/>
      <c r="Y6" s="152" t="str">
        <f>Evaluierungsübersicht!B23</f>
        <v>Alternative H</v>
      </c>
      <c r="Z6" s="153"/>
      <c r="AA6" s="9"/>
      <c r="AB6" s="152" t="str">
        <f>Evaluierungsübersicht!B24</f>
        <v>Alternative I</v>
      </c>
      <c r="AC6" s="153"/>
      <c r="AD6" s="9"/>
      <c r="AE6" s="152" t="str">
        <f>Evaluierungsübersicht!B25</f>
        <v>Alternative J</v>
      </c>
      <c r="AF6" s="153"/>
      <c r="AG6" s="9"/>
      <c r="AH6" s="152" t="str">
        <f>Evaluierungsübersicht!B26</f>
        <v>Alternative K</v>
      </c>
      <c r="AI6" s="153"/>
      <c r="AJ6" s="9"/>
      <c r="AK6" s="152" t="str">
        <f>Evaluierungsübersicht!B27</f>
        <v>Alternative L</v>
      </c>
      <c r="AL6" s="153"/>
      <c r="AM6" s="9"/>
      <c r="AN6" s="152" t="str">
        <f>Evaluierungsübersicht!B28</f>
        <v>Alternative M</v>
      </c>
      <c r="AO6" s="153"/>
      <c r="AP6" s="9"/>
      <c r="AQ6" s="152" t="str">
        <f>Evaluierungsübersicht!B29</f>
        <v>Alternative N</v>
      </c>
      <c r="AR6" s="153"/>
      <c r="AS6" s="9"/>
      <c r="AT6" s="152" t="str">
        <f>Evaluierungsübersicht!B30</f>
        <v>Alternative O</v>
      </c>
      <c r="AU6" s="153"/>
      <c r="AV6" s="9"/>
      <c r="AW6" s="152" t="str">
        <f>Evaluierungsübersicht!B31</f>
        <v>Alternative P</v>
      </c>
      <c r="AX6" s="153"/>
      <c r="AY6" s="9"/>
      <c r="AZ6" s="152" t="str">
        <f>Evaluierungsübersicht!B32</f>
        <v>Alternative Q</v>
      </c>
      <c r="BA6" s="153"/>
      <c r="BB6" s="9"/>
      <c r="BC6" s="152" t="str">
        <f>Evaluierungsübersicht!B33</f>
        <v>Alternative R</v>
      </c>
      <c r="BD6" s="153"/>
      <c r="BE6" s="9"/>
      <c r="BF6" s="152" t="str">
        <f>Evaluierungsübersicht!B34</f>
        <v>Alternative S</v>
      </c>
      <c r="BG6" s="153"/>
      <c r="BH6" s="9"/>
      <c r="BI6" s="152" t="str">
        <f>Evaluierungsübersicht!B35</f>
        <v>Unterlassungs Alternative</v>
      </c>
      <c r="BJ6" s="153"/>
      <c r="BK6" s="28"/>
      <c r="BL6" s="28"/>
      <c r="BM6" s="27" t="str">
        <f>A6</f>
        <v>Kriterien</v>
      </c>
      <c r="BN6" s="10" t="str">
        <f>B6</f>
        <v>Gewichtung</v>
      </c>
      <c r="BO6" s="59"/>
      <c r="BP6" s="29" t="s">
        <v>3</v>
      </c>
      <c r="BQ6" s="11"/>
      <c r="BR6" s="29"/>
      <c r="BS6" s="11"/>
      <c r="BT6" s="29"/>
    </row>
    <row r="7" spans="4:71" s="21" customFormat="1" ht="12.75">
      <c r="D7" s="32" t="s">
        <v>4</v>
      </c>
      <c r="E7" s="31" t="s">
        <v>5</v>
      </c>
      <c r="F7" s="31"/>
      <c r="G7" s="32" t="s">
        <v>4</v>
      </c>
      <c r="H7" s="31" t="s">
        <v>5</v>
      </c>
      <c r="I7" s="31"/>
      <c r="J7" s="32" t="s">
        <v>4</v>
      </c>
      <c r="K7" s="31" t="s">
        <v>5</v>
      </c>
      <c r="L7" s="31"/>
      <c r="M7" s="32" t="s">
        <v>4</v>
      </c>
      <c r="N7" s="31" t="s">
        <v>5</v>
      </c>
      <c r="O7" s="31"/>
      <c r="P7" s="32" t="s">
        <v>4</v>
      </c>
      <c r="Q7" s="31" t="s">
        <v>5</v>
      </c>
      <c r="R7" s="31"/>
      <c r="S7" s="32" t="s">
        <v>4</v>
      </c>
      <c r="T7" s="31" t="s">
        <v>5</v>
      </c>
      <c r="U7" s="31"/>
      <c r="V7" s="32" t="s">
        <v>4</v>
      </c>
      <c r="W7" s="31" t="s">
        <v>5</v>
      </c>
      <c r="X7" s="31"/>
      <c r="Y7" s="32" t="s">
        <v>4</v>
      </c>
      <c r="Z7" s="31" t="s">
        <v>5</v>
      </c>
      <c r="AA7" s="31"/>
      <c r="AB7" s="32" t="s">
        <v>4</v>
      </c>
      <c r="AC7" s="31" t="s">
        <v>5</v>
      </c>
      <c r="AD7" s="31"/>
      <c r="AE7" s="32" t="s">
        <v>4</v>
      </c>
      <c r="AF7" s="31" t="s">
        <v>5</v>
      </c>
      <c r="AG7" s="31"/>
      <c r="AH7" s="32" t="s">
        <v>4</v>
      </c>
      <c r="AI7" s="31" t="s">
        <v>5</v>
      </c>
      <c r="AJ7" s="31"/>
      <c r="AK7" s="32" t="s">
        <v>4</v>
      </c>
      <c r="AL7" s="31" t="s">
        <v>5</v>
      </c>
      <c r="AM7" s="31"/>
      <c r="AN7" s="32" t="s">
        <v>4</v>
      </c>
      <c r="AO7" s="31" t="s">
        <v>5</v>
      </c>
      <c r="AP7" s="31"/>
      <c r="AQ7" s="32" t="s">
        <v>4</v>
      </c>
      <c r="AR7" s="31" t="s">
        <v>5</v>
      </c>
      <c r="AS7" s="31"/>
      <c r="AT7" s="32" t="s">
        <v>4</v>
      </c>
      <c r="AU7" s="31" t="s">
        <v>5</v>
      </c>
      <c r="AV7" s="31"/>
      <c r="AW7" s="32" t="s">
        <v>4</v>
      </c>
      <c r="AX7" s="31" t="s">
        <v>5</v>
      </c>
      <c r="AY7" s="31"/>
      <c r="AZ7" s="32" t="s">
        <v>4</v>
      </c>
      <c r="BA7" s="31" t="s">
        <v>5</v>
      </c>
      <c r="BB7" s="31"/>
      <c r="BC7" s="32" t="s">
        <v>4</v>
      </c>
      <c r="BD7" s="31" t="s">
        <v>5</v>
      </c>
      <c r="BE7" s="31"/>
      <c r="BF7" s="32" t="s">
        <v>4</v>
      </c>
      <c r="BG7" s="31" t="s">
        <v>5</v>
      </c>
      <c r="BH7" s="31"/>
      <c r="BI7" s="32" t="s">
        <v>4</v>
      </c>
      <c r="BJ7" s="31" t="s">
        <v>5</v>
      </c>
      <c r="BK7" s="31"/>
      <c r="BL7" s="31"/>
      <c r="BO7" s="55"/>
      <c r="BP7" s="33"/>
      <c r="BQ7" s="17"/>
      <c r="BS7" s="17"/>
    </row>
    <row r="8" spans="1:72" ht="12.75">
      <c r="A8" s="30"/>
      <c r="B8" s="38"/>
      <c r="C8" s="38"/>
      <c r="D8" s="35"/>
      <c r="E8" s="36"/>
      <c r="F8" s="36"/>
      <c r="G8" s="35"/>
      <c r="H8" s="36"/>
      <c r="I8" s="36"/>
      <c r="J8" s="37"/>
      <c r="K8" s="36"/>
      <c r="L8" s="36"/>
      <c r="M8" s="37"/>
      <c r="N8" s="36"/>
      <c r="O8" s="36"/>
      <c r="P8" s="37"/>
      <c r="Q8" s="36"/>
      <c r="R8" s="36"/>
      <c r="S8" s="37"/>
      <c r="T8" s="36"/>
      <c r="U8" s="36"/>
      <c r="V8" s="37"/>
      <c r="W8" s="36"/>
      <c r="X8" s="36"/>
      <c r="Y8" s="35"/>
      <c r="Z8" s="36"/>
      <c r="AA8" s="36"/>
      <c r="AB8" s="35"/>
      <c r="AC8" s="36"/>
      <c r="AD8" s="36"/>
      <c r="AE8" s="35"/>
      <c r="AF8" s="36"/>
      <c r="AG8" s="36"/>
      <c r="AH8" s="35"/>
      <c r="AI8" s="36"/>
      <c r="AJ8" s="36"/>
      <c r="AK8" s="35"/>
      <c r="AL8" s="36"/>
      <c r="AM8" s="36"/>
      <c r="AN8" s="35"/>
      <c r="AO8" s="36"/>
      <c r="AP8" s="36"/>
      <c r="AQ8" s="35"/>
      <c r="AR8" s="36"/>
      <c r="AS8" s="36"/>
      <c r="AT8" s="35"/>
      <c r="AU8" s="36"/>
      <c r="AV8" s="36"/>
      <c r="AW8" s="35"/>
      <c r="AX8" s="36"/>
      <c r="AY8" s="36"/>
      <c r="AZ8" s="35"/>
      <c r="BA8" s="36"/>
      <c r="BB8" s="36"/>
      <c r="BC8" s="35"/>
      <c r="BD8" s="36"/>
      <c r="BE8" s="36"/>
      <c r="BF8" s="35"/>
      <c r="BG8" s="36"/>
      <c r="BH8" s="36"/>
      <c r="BI8" s="35"/>
      <c r="BJ8" s="36"/>
      <c r="BK8" s="36"/>
      <c r="BL8" s="36"/>
      <c r="BM8" s="30"/>
      <c r="BN8" s="38"/>
      <c r="BP8" s="39"/>
      <c r="BR8" s="30"/>
      <c r="BT8" s="30"/>
    </row>
    <row r="9" spans="1:72" ht="12.75">
      <c r="A9" s="8" t="s">
        <v>77</v>
      </c>
      <c r="B9" s="12">
        <v>45</v>
      </c>
      <c r="C9" s="43"/>
      <c r="D9" s="6">
        <v>2</v>
      </c>
      <c r="E9" s="42">
        <f aca="true" t="shared" si="0" ref="E9:E14">B9*D9</f>
        <v>90</v>
      </c>
      <c r="F9" s="42"/>
      <c r="G9" s="6">
        <v>2</v>
      </c>
      <c r="H9" s="42">
        <f aca="true" t="shared" si="1" ref="H9:H14">B9*G9</f>
        <v>90</v>
      </c>
      <c r="I9" s="42"/>
      <c r="J9" s="6">
        <v>1</v>
      </c>
      <c r="K9" s="42">
        <f aca="true" t="shared" si="2" ref="K9:K14">B9*J9</f>
        <v>45</v>
      </c>
      <c r="L9" s="42"/>
      <c r="M9" s="6">
        <v>0</v>
      </c>
      <c r="N9" s="42">
        <f aca="true" t="shared" si="3" ref="N9:N14">B9*M9</f>
        <v>0</v>
      </c>
      <c r="O9" s="42"/>
      <c r="P9" s="6">
        <v>2</v>
      </c>
      <c r="Q9" s="42">
        <f aca="true" t="shared" si="4" ref="Q9:Q14">B9*P9</f>
        <v>90</v>
      </c>
      <c r="R9" s="42"/>
      <c r="S9" s="6">
        <v>2</v>
      </c>
      <c r="T9" s="42">
        <f aca="true" t="shared" si="5" ref="T9:T14">B9*S9</f>
        <v>90</v>
      </c>
      <c r="U9" s="42"/>
      <c r="V9" s="6">
        <v>2</v>
      </c>
      <c r="W9" s="42">
        <f aca="true" t="shared" si="6" ref="W9:W14">B9*V9</f>
        <v>90</v>
      </c>
      <c r="X9" s="42"/>
      <c r="Y9" s="6">
        <v>1</v>
      </c>
      <c r="Z9" s="42">
        <f aca="true" t="shared" si="7" ref="Z9:Z14">B9*Y9</f>
        <v>45</v>
      </c>
      <c r="AA9" s="42"/>
      <c r="AB9" s="6">
        <v>2</v>
      </c>
      <c r="AC9" s="42">
        <f aca="true" t="shared" si="8" ref="AC9:AC14">B9*AB9</f>
        <v>90</v>
      </c>
      <c r="AD9" s="42"/>
      <c r="AE9" s="6">
        <v>2</v>
      </c>
      <c r="AF9" s="42">
        <f aca="true" t="shared" si="9" ref="AF9:AF14">B9*AE9</f>
        <v>90</v>
      </c>
      <c r="AG9" s="42"/>
      <c r="AH9" s="6">
        <v>1</v>
      </c>
      <c r="AI9" s="42">
        <f aca="true" t="shared" si="10" ref="AI9:AI14">B9*AH9</f>
        <v>45</v>
      </c>
      <c r="AJ9" s="42"/>
      <c r="AK9" s="6">
        <v>1</v>
      </c>
      <c r="AL9" s="42">
        <f aca="true" t="shared" si="11" ref="AL9:AL14">B9*AK9</f>
        <v>45</v>
      </c>
      <c r="AM9" s="42"/>
      <c r="AN9" s="6">
        <v>1</v>
      </c>
      <c r="AO9" s="42">
        <f aca="true" t="shared" si="12" ref="AO9:AO14">B9*AN9</f>
        <v>45</v>
      </c>
      <c r="AP9" s="42"/>
      <c r="AQ9" s="6">
        <v>2</v>
      </c>
      <c r="AR9" s="42">
        <f aca="true" t="shared" si="13" ref="AR9:AR14">B9*AQ9</f>
        <v>90</v>
      </c>
      <c r="AS9" s="42"/>
      <c r="AT9" s="6">
        <v>1</v>
      </c>
      <c r="AU9" s="42">
        <f aca="true" t="shared" si="14" ref="AU9:AU14">B9*AT9</f>
        <v>45</v>
      </c>
      <c r="AV9" s="42"/>
      <c r="AW9" s="6">
        <v>0</v>
      </c>
      <c r="AX9" s="42">
        <f>B9*AW9</f>
        <v>0</v>
      </c>
      <c r="AY9" s="42"/>
      <c r="AZ9" s="6">
        <v>0</v>
      </c>
      <c r="BA9" s="42">
        <f>B9*AZ9</f>
        <v>0</v>
      </c>
      <c r="BB9" s="42"/>
      <c r="BC9" s="6">
        <v>0</v>
      </c>
      <c r="BD9" s="42">
        <f>B9*BC9</f>
        <v>0</v>
      </c>
      <c r="BE9" s="42"/>
      <c r="BF9" s="6">
        <v>0</v>
      </c>
      <c r="BG9" s="42">
        <f>B9*BF9</f>
        <v>0</v>
      </c>
      <c r="BH9" s="42"/>
      <c r="BI9" s="6">
        <v>0</v>
      </c>
      <c r="BJ9" s="42">
        <f>B9*BI9</f>
        <v>0</v>
      </c>
      <c r="BK9" s="42"/>
      <c r="BL9" s="42"/>
      <c r="BM9" s="45" t="str">
        <f>A9</f>
        <v>monetärer Nutzen für den Kunden</v>
      </c>
      <c r="BN9" s="60">
        <f>B9</f>
        <v>45</v>
      </c>
      <c r="BO9" s="61" t="s">
        <v>27</v>
      </c>
      <c r="BP9" s="7" t="s">
        <v>28</v>
      </c>
      <c r="BQ9" s="44" t="s">
        <v>37</v>
      </c>
      <c r="BR9" s="8" t="s">
        <v>39</v>
      </c>
      <c r="BS9" s="44" t="s">
        <v>48</v>
      </c>
      <c r="BT9" s="8" t="s">
        <v>49</v>
      </c>
    </row>
    <row r="10" spans="1:72" ht="25.5">
      <c r="A10" s="2" t="s">
        <v>114</v>
      </c>
      <c r="B10" s="4">
        <v>40</v>
      </c>
      <c r="C10" s="38"/>
      <c r="D10" s="94">
        <v>2</v>
      </c>
      <c r="E10" s="36">
        <f t="shared" si="0"/>
        <v>80</v>
      </c>
      <c r="F10" s="36"/>
      <c r="G10" s="94">
        <v>2</v>
      </c>
      <c r="H10" s="36">
        <f t="shared" si="1"/>
        <v>80</v>
      </c>
      <c r="I10" s="36"/>
      <c r="J10" s="94">
        <v>1</v>
      </c>
      <c r="K10" s="36">
        <f t="shared" si="2"/>
        <v>40</v>
      </c>
      <c r="L10" s="36"/>
      <c r="M10" s="94">
        <v>2</v>
      </c>
      <c r="N10" s="36">
        <f t="shared" si="3"/>
        <v>80</v>
      </c>
      <c r="O10" s="36"/>
      <c r="P10" s="94">
        <v>2</v>
      </c>
      <c r="Q10" s="36">
        <f t="shared" si="4"/>
        <v>80</v>
      </c>
      <c r="R10" s="36"/>
      <c r="S10" s="94">
        <v>2</v>
      </c>
      <c r="T10" s="36">
        <f t="shared" si="5"/>
        <v>80</v>
      </c>
      <c r="U10" s="36"/>
      <c r="V10" s="94">
        <v>2</v>
      </c>
      <c r="W10" s="36">
        <f t="shared" si="6"/>
        <v>80</v>
      </c>
      <c r="X10" s="36"/>
      <c r="Y10" s="94">
        <v>1</v>
      </c>
      <c r="Z10" s="36">
        <f t="shared" si="7"/>
        <v>40</v>
      </c>
      <c r="AA10" s="36"/>
      <c r="AB10" s="94">
        <v>2</v>
      </c>
      <c r="AC10" s="36">
        <f t="shared" si="8"/>
        <v>80</v>
      </c>
      <c r="AD10" s="36"/>
      <c r="AE10" s="94">
        <v>2</v>
      </c>
      <c r="AF10" s="36">
        <f t="shared" si="9"/>
        <v>80</v>
      </c>
      <c r="AG10" s="36"/>
      <c r="AH10" s="94">
        <v>0</v>
      </c>
      <c r="AI10" s="36">
        <f t="shared" si="10"/>
        <v>0</v>
      </c>
      <c r="AJ10" s="36"/>
      <c r="AK10" s="94">
        <v>1</v>
      </c>
      <c r="AL10" s="36">
        <f t="shared" si="11"/>
        <v>40</v>
      </c>
      <c r="AM10" s="36"/>
      <c r="AN10" s="94">
        <v>2</v>
      </c>
      <c r="AO10" s="36">
        <f t="shared" si="12"/>
        <v>80</v>
      </c>
      <c r="AP10" s="36"/>
      <c r="AQ10" s="94">
        <v>2</v>
      </c>
      <c r="AR10" s="36">
        <f t="shared" si="13"/>
        <v>80</v>
      </c>
      <c r="AS10" s="36"/>
      <c r="AT10" s="94">
        <v>1</v>
      </c>
      <c r="AU10" s="36">
        <f t="shared" si="14"/>
        <v>40</v>
      </c>
      <c r="AV10" s="36"/>
      <c r="AW10" s="94">
        <v>0</v>
      </c>
      <c r="AX10" s="36">
        <f aca="true" t="shared" si="15" ref="AX10:AX22">B10*AW10</f>
        <v>0</v>
      </c>
      <c r="AY10" s="36"/>
      <c r="AZ10" s="94">
        <v>0</v>
      </c>
      <c r="BA10" s="36">
        <f aca="true" t="shared" si="16" ref="BA10:BA22">B10*AZ10</f>
        <v>0</v>
      </c>
      <c r="BB10" s="36"/>
      <c r="BC10" s="94">
        <v>0</v>
      </c>
      <c r="BD10" s="36">
        <f aca="true" t="shared" si="17" ref="BD10:BD22">B10*BC10</f>
        <v>0</v>
      </c>
      <c r="BE10" s="36"/>
      <c r="BF10" s="94">
        <v>0</v>
      </c>
      <c r="BG10" s="36">
        <f aca="true" t="shared" si="18" ref="BG10:BG22">B10*BF10</f>
        <v>0</v>
      </c>
      <c r="BH10" s="36"/>
      <c r="BI10" s="94">
        <v>0</v>
      </c>
      <c r="BJ10" s="36">
        <f aca="true" t="shared" si="19" ref="BJ10:BJ22">B10*BI10</f>
        <v>0</v>
      </c>
      <c r="BK10" s="36"/>
      <c r="BL10" s="36"/>
      <c r="BM10" s="62" t="str">
        <f aca="true" t="shared" si="20" ref="BM10:BM22">A10</f>
        <v>monetärer Nutzen für das Unternehmen</v>
      </c>
      <c r="BN10" s="63">
        <f aca="true" t="shared" si="21" ref="BN10:BN22">B10</f>
        <v>40</v>
      </c>
      <c r="BO10" s="64" t="s">
        <v>27</v>
      </c>
      <c r="BP10" s="1" t="s">
        <v>28</v>
      </c>
      <c r="BQ10" s="17" t="s">
        <v>37</v>
      </c>
      <c r="BR10" s="2" t="s">
        <v>39</v>
      </c>
      <c r="BS10" s="17" t="s">
        <v>48</v>
      </c>
      <c r="BT10" s="2" t="s">
        <v>49</v>
      </c>
    </row>
    <row r="11" spans="1:72" ht="25.5">
      <c r="A11" s="8" t="s">
        <v>78</v>
      </c>
      <c r="B11" s="12">
        <v>35</v>
      </c>
      <c r="C11" s="43"/>
      <c r="D11" s="6">
        <v>2</v>
      </c>
      <c r="E11" s="42">
        <f t="shared" si="0"/>
        <v>70</v>
      </c>
      <c r="F11" s="42"/>
      <c r="G11" s="6">
        <v>1</v>
      </c>
      <c r="H11" s="42">
        <f t="shared" si="1"/>
        <v>35</v>
      </c>
      <c r="I11" s="42"/>
      <c r="J11" s="6">
        <v>1</v>
      </c>
      <c r="K11" s="42">
        <f t="shared" si="2"/>
        <v>35</v>
      </c>
      <c r="L11" s="42"/>
      <c r="M11" s="6">
        <v>0</v>
      </c>
      <c r="N11" s="42">
        <f t="shared" si="3"/>
        <v>0</v>
      </c>
      <c r="O11" s="42"/>
      <c r="P11" s="6">
        <v>2</v>
      </c>
      <c r="Q11" s="42">
        <f t="shared" si="4"/>
        <v>70</v>
      </c>
      <c r="R11" s="42"/>
      <c r="S11" s="6">
        <v>2</v>
      </c>
      <c r="T11" s="42">
        <f t="shared" si="5"/>
        <v>70</v>
      </c>
      <c r="U11" s="42"/>
      <c r="V11" s="6">
        <v>1</v>
      </c>
      <c r="W11" s="42">
        <f t="shared" si="6"/>
        <v>35</v>
      </c>
      <c r="X11" s="42"/>
      <c r="Y11" s="6">
        <v>1</v>
      </c>
      <c r="Z11" s="42">
        <f t="shared" si="7"/>
        <v>35</v>
      </c>
      <c r="AA11" s="42"/>
      <c r="AB11" s="6">
        <v>2</v>
      </c>
      <c r="AC11" s="42">
        <f t="shared" si="8"/>
        <v>70</v>
      </c>
      <c r="AD11" s="42"/>
      <c r="AE11" s="6">
        <v>2</v>
      </c>
      <c r="AF11" s="42">
        <f t="shared" si="9"/>
        <v>70</v>
      </c>
      <c r="AG11" s="42"/>
      <c r="AH11" s="6">
        <v>1</v>
      </c>
      <c r="AI11" s="42">
        <f t="shared" si="10"/>
        <v>35</v>
      </c>
      <c r="AJ11" s="42"/>
      <c r="AK11" s="6">
        <v>1</v>
      </c>
      <c r="AL11" s="42">
        <f t="shared" si="11"/>
        <v>35</v>
      </c>
      <c r="AM11" s="42"/>
      <c r="AN11" s="6">
        <v>1</v>
      </c>
      <c r="AO11" s="42">
        <f t="shared" si="12"/>
        <v>35</v>
      </c>
      <c r="AP11" s="42"/>
      <c r="AQ11" s="6">
        <v>2</v>
      </c>
      <c r="AR11" s="42">
        <f t="shared" si="13"/>
        <v>70</v>
      </c>
      <c r="AS11" s="42"/>
      <c r="AT11" s="6">
        <v>1</v>
      </c>
      <c r="AU11" s="42">
        <f t="shared" si="14"/>
        <v>35</v>
      </c>
      <c r="AV11" s="42"/>
      <c r="AW11" s="6">
        <v>0</v>
      </c>
      <c r="AX11" s="42">
        <f t="shared" si="15"/>
        <v>0</v>
      </c>
      <c r="AY11" s="42"/>
      <c r="AZ11" s="6">
        <v>0</v>
      </c>
      <c r="BA11" s="42">
        <f t="shared" si="16"/>
        <v>0</v>
      </c>
      <c r="BB11" s="42"/>
      <c r="BC11" s="6">
        <v>0</v>
      </c>
      <c r="BD11" s="42">
        <f t="shared" si="17"/>
        <v>0</v>
      </c>
      <c r="BE11" s="42"/>
      <c r="BF11" s="6">
        <v>0</v>
      </c>
      <c r="BG11" s="42">
        <f t="shared" si="18"/>
        <v>0</v>
      </c>
      <c r="BH11" s="42"/>
      <c r="BI11" s="6">
        <v>0</v>
      </c>
      <c r="BJ11" s="42">
        <f t="shared" si="19"/>
        <v>0</v>
      </c>
      <c r="BK11" s="42"/>
      <c r="BL11" s="42"/>
      <c r="BM11" s="45" t="str">
        <f t="shared" si="20"/>
        <v>nicht monetärer Nutzen für den Kunden</v>
      </c>
      <c r="BN11" s="60">
        <f t="shared" si="21"/>
        <v>35</v>
      </c>
      <c r="BO11" s="61" t="s">
        <v>27</v>
      </c>
      <c r="BP11" s="7" t="s">
        <v>28</v>
      </c>
      <c r="BQ11" s="44" t="s">
        <v>37</v>
      </c>
      <c r="BR11" s="8" t="s">
        <v>39</v>
      </c>
      <c r="BS11" s="44" t="s">
        <v>48</v>
      </c>
      <c r="BT11" s="8" t="s">
        <v>49</v>
      </c>
    </row>
    <row r="12" spans="1:72" ht="25.5">
      <c r="A12" s="2" t="s">
        <v>14</v>
      </c>
      <c r="B12" s="4">
        <v>30</v>
      </c>
      <c r="C12" s="38"/>
      <c r="D12" s="94">
        <v>2</v>
      </c>
      <c r="E12" s="36">
        <f t="shared" si="0"/>
        <v>60</v>
      </c>
      <c r="F12" s="36"/>
      <c r="G12" s="94">
        <v>0</v>
      </c>
      <c r="H12" s="36">
        <f t="shared" si="1"/>
        <v>0</v>
      </c>
      <c r="I12" s="36"/>
      <c r="J12" s="94">
        <v>1</v>
      </c>
      <c r="K12" s="36">
        <f t="shared" si="2"/>
        <v>30</v>
      </c>
      <c r="L12" s="36"/>
      <c r="M12" s="94">
        <v>0</v>
      </c>
      <c r="N12" s="36">
        <f t="shared" si="3"/>
        <v>0</v>
      </c>
      <c r="O12" s="36"/>
      <c r="P12" s="94">
        <v>2</v>
      </c>
      <c r="Q12" s="36">
        <f t="shared" si="4"/>
        <v>60</v>
      </c>
      <c r="R12" s="36"/>
      <c r="S12" s="94">
        <v>2</v>
      </c>
      <c r="T12" s="36">
        <f t="shared" si="5"/>
        <v>60</v>
      </c>
      <c r="U12" s="36"/>
      <c r="V12" s="94">
        <v>2</v>
      </c>
      <c r="W12" s="36">
        <f t="shared" si="6"/>
        <v>60</v>
      </c>
      <c r="X12" s="36"/>
      <c r="Y12" s="94">
        <v>1</v>
      </c>
      <c r="Z12" s="36">
        <f t="shared" si="7"/>
        <v>30</v>
      </c>
      <c r="AA12" s="36"/>
      <c r="AB12" s="94">
        <v>2</v>
      </c>
      <c r="AC12" s="36">
        <f t="shared" si="8"/>
        <v>60</v>
      </c>
      <c r="AD12" s="36"/>
      <c r="AE12" s="94">
        <v>2</v>
      </c>
      <c r="AF12" s="36">
        <f t="shared" si="9"/>
        <v>60</v>
      </c>
      <c r="AG12" s="36"/>
      <c r="AH12" s="94">
        <v>1</v>
      </c>
      <c r="AI12" s="36">
        <f t="shared" si="10"/>
        <v>30</v>
      </c>
      <c r="AJ12" s="36"/>
      <c r="AK12" s="94">
        <v>1</v>
      </c>
      <c r="AL12" s="36">
        <f t="shared" si="11"/>
        <v>30</v>
      </c>
      <c r="AM12" s="36"/>
      <c r="AN12" s="94">
        <v>1</v>
      </c>
      <c r="AO12" s="36">
        <f t="shared" si="12"/>
        <v>30</v>
      </c>
      <c r="AP12" s="36"/>
      <c r="AQ12" s="94">
        <v>2</v>
      </c>
      <c r="AR12" s="36">
        <f t="shared" si="13"/>
        <v>60</v>
      </c>
      <c r="AS12" s="36"/>
      <c r="AT12" s="94">
        <v>1</v>
      </c>
      <c r="AU12" s="36">
        <f t="shared" si="14"/>
        <v>30</v>
      </c>
      <c r="AV12" s="36"/>
      <c r="AW12" s="94">
        <v>0</v>
      </c>
      <c r="AX12" s="36">
        <f t="shared" si="15"/>
        <v>0</v>
      </c>
      <c r="AY12" s="36"/>
      <c r="AZ12" s="94">
        <v>0</v>
      </c>
      <c r="BA12" s="36">
        <f t="shared" si="16"/>
        <v>0</v>
      </c>
      <c r="BB12" s="36"/>
      <c r="BC12" s="94">
        <v>0</v>
      </c>
      <c r="BD12" s="36">
        <f t="shared" si="17"/>
        <v>0</v>
      </c>
      <c r="BE12" s="36"/>
      <c r="BF12" s="94">
        <v>0</v>
      </c>
      <c r="BG12" s="36">
        <f t="shared" si="18"/>
        <v>0</v>
      </c>
      <c r="BH12" s="36"/>
      <c r="BI12" s="94">
        <v>0</v>
      </c>
      <c r="BJ12" s="36">
        <f t="shared" si="19"/>
        <v>0</v>
      </c>
      <c r="BK12" s="36"/>
      <c r="BL12" s="36"/>
      <c r="BM12" s="62" t="str">
        <f t="shared" si="20"/>
        <v>strategischer Nutzen für den Kunden</v>
      </c>
      <c r="BN12" s="63">
        <f t="shared" si="21"/>
        <v>30</v>
      </c>
      <c r="BO12" s="64" t="s">
        <v>27</v>
      </c>
      <c r="BP12" s="1" t="s">
        <v>28</v>
      </c>
      <c r="BQ12" s="17" t="s">
        <v>37</v>
      </c>
      <c r="BR12" s="2" t="s">
        <v>39</v>
      </c>
      <c r="BS12" s="17" t="s">
        <v>48</v>
      </c>
      <c r="BT12" s="2" t="s">
        <v>49</v>
      </c>
    </row>
    <row r="13" spans="1:72" ht="25.5">
      <c r="A13" s="8" t="s">
        <v>115</v>
      </c>
      <c r="B13" s="12">
        <v>30</v>
      </c>
      <c r="C13" s="43"/>
      <c r="D13" s="6">
        <v>2</v>
      </c>
      <c r="E13" s="42">
        <f t="shared" si="0"/>
        <v>60</v>
      </c>
      <c r="F13" s="42"/>
      <c r="G13" s="6">
        <v>1</v>
      </c>
      <c r="H13" s="42">
        <f t="shared" si="1"/>
        <v>30</v>
      </c>
      <c r="I13" s="42"/>
      <c r="J13" s="6">
        <v>1</v>
      </c>
      <c r="K13" s="42">
        <f t="shared" si="2"/>
        <v>30</v>
      </c>
      <c r="L13" s="42"/>
      <c r="M13" s="6">
        <v>0</v>
      </c>
      <c r="N13" s="42">
        <f t="shared" si="3"/>
        <v>0</v>
      </c>
      <c r="O13" s="42"/>
      <c r="P13" s="6">
        <v>0</v>
      </c>
      <c r="Q13" s="42">
        <f t="shared" si="4"/>
        <v>0</v>
      </c>
      <c r="R13" s="42"/>
      <c r="S13" s="6">
        <v>2</v>
      </c>
      <c r="T13" s="42">
        <f t="shared" si="5"/>
        <v>60</v>
      </c>
      <c r="U13" s="42"/>
      <c r="V13" s="6">
        <v>2</v>
      </c>
      <c r="W13" s="42">
        <f t="shared" si="6"/>
        <v>60</v>
      </c>
      <c r="X13" s="42"/>
      <c r="Y13" s="6">
        <v>2</v>
      </c>
      <c r="Z13" s="42">
        <f t="shared" si="7"/>
        <v>60</v>
      </c>
      <c r="AA13" s="42"/>
      <c r="AB13" s="6">
        <v>2</v>
      </c>
      <c r="AC13" s="42">
        <f t="shared" si="8"/>
        <v>60</v>
      </c>
      <c r="AD13" s="42"/>
      <c r="AE13" s="6">
        <v>2</v>
      </c>
      <c r="AF13" s="42">
        <f t="shared" si="9"/>
        <v>60</v>
      </c>
      <c r="AG13" s="42"/>
      <c r="AH13" s="6">
        <v>0</v>
      </c>
      <c r="AI13" s="42">
        <f t="shared" si="10"/>
        <v>0</v>
      </c>
      <c r="AJ13" s="42"/>
      <c r="AK13" s="6">
        <v>1</v>
      </c>
      <c r="AL13" s="42">
        <f t="shared" si="11"/>
        <v>30</v>
      </c>
      <c r="AM13" s="42"/>
      <c r="AN13" s="6">
        <v>2</v>
      </c>
      <c r="AO13" s="42">
        <f t="shared" si="12"/>
        <v>60</v>
      </c>
      <c r="AP13" s="42"/>
      <c r="AQ13" s="6">
        <v>2</v>
      </c>
      <c r="AR13" s="42">
        <f t="shared" si="13"/>
        <v>60</v>
      </c>
      <c r="AS13" s="42"/>
      <c r="AT13" s="6">
        <v>2</v>
      </c>
      <c r="AU13" s="42">
        <f t="shared" si="14"/>
        <v>60</v>
      </c>
      <c r="AV13" s="42"/>
      <c r="AW13" s="6">
        <v>0</v>
      </c>
      <c r="AX13" s="42">
        <f t="shared" si="15"/>
        <v>0</v>
      </c>
      <c r="AY13" s="42"/>
      <c r="AZ13" s="6">
        <v>0</v>
      </c>
      <c r="BA13" s="42">
        <f t="shared" si="16"/>
        <v>0</v>
      </c>
      <c r="BB13" s="42"/>
      <c r="BC13" s="6">
        <v>0</v>
      </c>
      <c r="BD13" s="42">
        <f t="shared" si="17"/>
        <v>0</v>
      </c>
      <c r="BE13" s="42"/>
      <c r="BF13" s="6">
        <v>0</v>
      </c>
      <c r="BG13" s="42">
        <f t="shared" si="18"/>
        <v>0</v>
      </c>
      <c r="BH13" s="42"/>
      <c r="BI13" s="6">
        <v>0</v>
      </c>
      <c r="BJ13" s="42">
        <f t="shared" si="19"/>
        <v>0</v>
      </c>
      <c r="BK13" s="42"/>
      <c r="BL13" s="42"/>
      <c r="BM13" s="45" t="str">
        <f t="shared" si="20"/>
        <v>nicht monetärer Nutzen für das Unternehmen</v>
      </c>
      <c r="BN13" s="60">
        <f t="shared" si="21"/>
        <v>30</v>
      </c>
      <c r="BO13" s="61" t="s">
        <v>27</v>
      </c>
      <c r="BP13" s="7" t="s">
        <v>28</v>
      </c>
      <c r="BQ13" s="44" t="s">
        <v>37</v>
      </c>
      <c r="BR13" s="8" t="s">
        <v>39</v>
      </c>
      <c r="BS13" s="44" t="s">
        <v>48</v>
      </c>
      <c r="BT13" s="8" t="s">
        <v>49</v>
      </c>
    </row>
    <row r="14" spans="1:72" ht="25.5">
      <c r="A14" s="2" t="s">
        <v>116</v>
      </c>
      <c r="B14" s="4">
        <v>30</v>
      </c>
      <c r="C14" s="38"/>
      <c r="D14" s="94">
        <v>2</v>
      </c>
      <c r="E14" s="36">
        <f t="shared" si="0"/>
        <v>60</v>
      </c>
      <c r="F14" s="36"/>
      <c r="G14" s="94">
        <v>1</v>
      </c>
      <c r="H14" s="36">
        <f t="shared" si="1"/>
        <v>30</v>
      </c>
      <c r="I14" s="36"/>
      <c r="J14" s="94">
        <v>1</v>
      </c>
      <c r="K14" s="36">
        <f t="shared" si="2"/>
        <v>30</v>
      </c>
      <c r="L14" s="36"/>
      <c r="M14" s="94">
        <v>0</v>
      </c>
      <c r="N14" s="36">
        <f t="shared" si="3"/>
        <v>0</v>
      </c>
      <c r="O14" s="36"/>
      <c r="P14" s="94">
        <v>2</v>
      </c>
      <c r="Q14" s="36">
        <f t="shared" si="4"/>
        <v>60</v>
      </c>
      <c r="R14" s="36"/>
      <c r="S14" s="94">
        <v>2</v>
      </c>
      <c r="T14" s="36">
        <f t="shared" si="5"/>
        <v>60</v>
      </c>
      <c r="U14" s="36"/>
      <c r="V14" s="94">
        <v>2</v>
      </c>
      <c r="W14" s="36">
        <f t="shared" si="6"/>
        <v>60</v>
      </c>
      <c r="X14" s="36"/>
      <c r="Y14" s="94">
        <v>1</v>
      </c>
      <c r="Z14" s="36">
        <f t="shared" si="7"/>
        <v>30</v>
      </c>
      <c r="AA14" s="36"/>
      <c r="AB14" s="94">
        <v>2</v>
      </c>
      <c r="AC14" s="36">
        <f t="shared" si="8"/>
        <v>60</v>
      </c>
      <c r="AD14" s="36"/>
      <c r="AE14" s="94">
        <v>2</v>
      </c>
      <c r="AF14" s="36">
        <f t="shared" si="9"/>
        <v>60</v>
      </c>
      <c r="AG14" s="36"/>
      <c r="AH14" s="94">
        <v>0</v>
      </c>
      <c r="AI14" s="36">
        <f t="shared" si="10"/>
        <v>0</v>
      </c>
      <c r="AJ14" s="36"/>
      <c r="AK14" s="94">
        <v>0.800000000000001</v>
      </c>
      <c r="AL14" s="36">
        <f t="shared" si="11"/>
        <v>24.000000000000032</v>
      </c>
      <c r="AM14" s="36"/>
      <c r="AN14" s="94">
        <v>1</v>
      </c>
      <c r="AO14" s="36">
        <f t="shared" si="12"/>
        <v>30</v>
      </c>
      <c r="AP14" s="36"/>
      <c r="AQ14" s="94">
        <v>2</v>
      </c>
      <c r="AR14" s="36">
        <f t="shared" si="13"/>
        <v>60</v>
      </c>
      <c r="AS14" s="36"/>
      <c r="AT14" s="94">
        <v>1</v>
      </c>
      <c r="AU14" s="36">
        <f t="shared" si="14"/>
        <v>30</v>
      </c>
      <c r="AV14" s="36"/>
      <c r="AW14" s="94">
        <v>0</v>
      </c>
      <c r="AX14" s="36">
        <f t="shared" si="15"/>
        <v>0</v>
      </c>
      <c r="AY14" s="36"/>
      <c r="AZ14" s="94">
        <v>0</v>
      </c>
      <c r="BA14" s="36">
        <f t="shared" si="16"/>
        <v>0</v>
      </c>
      <c r="BB14" s="36"/>
      <c r="BC14" s="94">
        <v>0</v>
      </c>
      <c r="BD14" s="36">
        <f t="shared" si="17"/>
        <v>0</v>
      </c>
      <c r="BE14" s="36"/>
      <c r="BF14" s="94">
        <v>0</v>
      </c>
      <c r="BG14" s="36">
        <f t="shared" si="18"/>
        <v>0</v>
      </c>
      <c r="BH14" s="36"/>
      <c r="BI14" s="94">
        <v>0</v>
      </c>
      <c r="BJ14" s="36">
        <f t="shared" si="19"/>
        <v>0</v>
      </c>
      <c r="BK14" s="36"/>
      <c r="BL14" s="36"/>
      <c r="BM14" s="62" t="str">
        <f t="shared" si="20"/>
        <v>strategischer Nutzen für das Unternehmen</v>
      </c>
      <c r="BN14" s="63">
        <f t="shared" si="21"/>
        <v>30</v>
      </c>
      <c r="BO14" s="64" t="s">
        <v>27</v>
      </c>
      <c r="BP14" s="1" t="s">
        <v>28</v>
      </c>
      <c r="BQ14" s="17" t="s">
        <v>37</v>
      </c>
      <c r="BR14" s="2" t="s">
        <v>39</v>
      </c>
      <c r="BS14" s="17" t="s">
        <v>48</v>
      </c>
      <c r="BT14" s="2" t="s">
        <v>49</v>
      </c>
    </row>
    <row r="15" spans="1:72" ht="12.75">
      <c r="A15" s="8" t="s">
        <v>15</v>
      </c>
      <c r="B15" s="12">
        <v>30</v>
      </c>
      <c r="C15" s="43"/>
      <c r="D15" s="6">
        <v>2</v>
      </c>
      <c r="E15" s="42">
        <f aca="true" t="shared" si="22" ref="E15:E21">B15*D15</f>
        <v>60</v>
      </c>
      <c r="F15" s="42"/>
      <c r="G15" s="6">
        <v>1</v>
      </c>
      <c r="H15" s="42">
        <f aca="true" t="shared" si="23" ref="H15:H21">B15*G15</f>
        <v>30</v>
      </c>
      <c r="I15" s="42"/>
      <c r="J15" s="6">
        <v>1</v>
      </c>
      <c r="K15" s="42">
        <f aca="true" t="shared" si="24" ref="K15:K21">B15*J15</f>
        <v>30</v>
      </c>
      <c r="L15" s="42"/>
      <c r="M15" s="6">
        <v>0</v>
      </c>
      <c r="N15" s="42">
        <f aca="true" t="shared" si="25" ref="N15:N21">B15*M15</f>
        <v>0</v>
      </c>
      <c r="O15" s="42"/>
      <c r="P15" s="6">
        <v>1</v>
      </c>
      <c r="Q15" s="42">
        <f aca="true" t="shared" si="26" ref="Q15:Q21">B15*P15</f>
        <v>30</v>
      </c>
      <c r="R15" s="42"/>
      <c r="S15" s="6">
        <v>2</v>
      </c>
      <c r="T15" s="42">
        <f aca="true" t="shared" si="27" ref="T15:T21">B15*S15</f>
        <v>60</v>
      </c>
      <c r="U15" s="42"/>
      <c r="V15" s="6">
        <v>2</v>
      </c>
      <c r="W15" s="42">
        <f aca="true" t="shared" si="28" ref="W15:W21">B15*V15</f>
        <v>60</v>
      </c>
      <c r="X15" s="42"/>
      <c r="Y15" s="6">
        <v>1</v>
      </c>
      <c r="Z15" s="42">
        <f aca="true" t="shared" si="29" ref="Z15:Z21">B15*Y15</f>
        <v>30</v>
      </c>
      <c r="AA15" s="42"/>
      <c r="AB15" s="6">
        <v>2</v>
      </c>
      <c r="AC15" s="42">
        <f aca="true" t="shared" si="30" ref="AC15:AC21">B15*AB15</f>
        <v>60</v>
      </c>
      <c r="AD15" s="42"/>
      <c r="AE15" s="6">
        <v>2</v>
      </c>
      <c r="AF15" s="42">
        <f aca="true" t="shared" si="31" ref="AF15:AF21">B15*AE15</f>
        <v>60</v>
      </c>
      <c r="AG15" s="42"/>
      <c r="AH15" s="6">
        <v>0</v>
      </c>
      <c r="AI15" s="42">
        <f aca="true" t="shared" si="32" ref="AI15:AI21">B15*AH15</f>
        <v>0</v>
      </c>
      <c r="AJ15" s="42"/>
      <c r="AK15" s="6">
        <v>1</v>
      </c>
      <c r="AL15" s="42">
        <f aca="true" t="shared" si="33" ref="AL15:AL21">B15*AK15</f>
        <v>30</v>
      </c>
      <c r="AM15" s="42"/>
      <c r="AN15" s="6">
        <v>1</v>
      </c>
      <c r="AO15" s="42">
        <f aca="true" t="shared" si="34" ref="AO15:AO21">B15*AN15</f>
        <v>30</v>
      </c>
      <c r="AP15" s="42"/>
      <c r="AQ15" s="6">
        <v>2</v>
      </c>
      <c r="AR15" s="42">
        <f aca="true" t="shared" si="35" ref="AR15:AR21">B15*AQ15</f>
        <v>60</v>
      </c>
      <c r="AS15" s="42"/>
      <c r="AT15" s="6">
        <v>1</v>
      </c>
      <c r="AU15" s="42">
        <f aca="true" t="shared" si="36" ref="AU15:AU21">B15*AT15</f>
        <v>30</v>
      </c>
      <c r="AV15" s="42"/>
      <c r="AW15" s="6">
        <v>0</v>
      </c>
      <c r="AX15" s="42">
        <f t="shared" si="15"/>
        <v>0</v>
      </c>
      <c r="AY15" s="42"/>
      <c r="AZ15" s="6">
        <v>0</v>
      </c>
      <c r="BA15" s="42">
        <f t="shared" si="16"/>
        <v>0</v>
      </c>
      <c r="BB15" s="42"/>
      <c r="BC15" s="6">
        <v>0</v>
      </c>
      <c r="BD15" s="42">
        <f t="shared" si="17"/>
        <v>0</v>
      </c>
      <c r="BE15" s="42"/>
      <c r="BF15" s="6">
        <v>0</v>
      </c>
      <c r="BG15" s="42">
        <f t="shared" si="18"/>
        <v>0</v>
      </c>
      <c r="BH15" s="42"/>
      <c r="BI15" s="6">
        <v>0</v>
      </c>
      <c r="BJ15" s="42">
        <f t="shared" si="19"/>
        <v>0</v>
      </c>
      <c r="BK15" s="42"/>
      <c r="BL15" s="42"/>
      <c r="BM15" s="45" t="str">
        <f t="shared" si="20"/>
        <v>Marktsegment / -größe</v>
      </c>
      <c r="BN15" s="60">
        <f t="shared" si="21"/>
        <v>30</v>
      </c>
      <c r="BO15" s="61" t="s">
        <v>27</v>
      </c>
      <c r="BP15" s="7" t="s">
        <v>29</v>
      </c>
      <c r="BQ15" s="44" t="s">
        <v>37</v>
      </c>
      <c r="BR15" s="8" t="s">
        <v>38</v>
      </c>
      <c r="BS15" s="44" t="s">
        <v>48</v>
      </c>
      <c r="BT15" s="8" t="s">
        <v>50</v>
      </c>
    </row>
    <row r="16" spans="1:72" ht="12.75">
      <c r="A16" s="2" t="s">
        <v>16</v>
      </c>
      <c r="B16" s="4">
        <v>30</v>
      </c>
      <c r="C16" s="38"/>
      <c r="D16" s="94">
        <v>2</v>
      </c>
      <c r="E16" s="36">
        <f t="shared" si="22"/>
        <v>60</v>
      </c>
      <c r="F16" s="36"/>
      <c r="G16" s="94">
        <v>1</v>
      </c>
      <c r="H16" s="36">
        <f t="shared" si="23"/>
        <v>30</v>
      </c>
      <c r="I16" s="36"/>
      <c r="J16" s="94">
        <v>1</v>
      </c>
      <c r="K16" s="36">
        <f t="shared" si="24"/>
        <v>30</v>
      </c>
      <c r="L16" s="36"/>
      <c r="M16" s="94">
        <v>0</v>
      </c>
      <c r="N16" s="36">
        <f t="shared" si="25"/>
        <v>0</v>
      </c>
      <c r="O16" s="36"/>
      <c r="P16" s="94">
        <v>2</v>
      </c>
      <c r="Q16" s="36">
        <f t="shared" si="26"/>
        <v>60</v>
      </c>
      <c r="R16" s="36"/>
      <c r="S16" s="94">
        <v>1</v>
      </c>
      <c r="T16" s="36">
        <f t="shared" si="27"/>
        <v>30</v>
      </c>
      <c r="U16" s="36"/>
      <c r="V16" s="94">
        <v>2</v>
      </c>
      <c r="W16" s="36">
        <f t="shared" si="28"/>
        <v>60</v>
      </c>
      <c r="X16" s="36"/>
      <c r="Y16" s="94">
        <v>0</v>
      </c>
      <c r="Z16" s="36">
        <f t="shared" si="29"/>
        <v>0</v>
      </c>
      <c r="AA16" s="36"/>
      <c r="AB16" s="94">
        <v>0</v>
      </c>
      <c r="AC16" s="36">
        <f t="shared" si="30"/>
        <v>0</v>
      </c>
      <c r="AD16" s="36"/>
      <c r="AE16" s="94">
        <v>2</v>
      </c>
      <c r="AF16" s="36">
        <f t="shared" si="31"/>
        <v>60</v>
      </c>
      <c r="AG16" s="36"/>
      <c r="AH16" s="94">
        <v>0</v>
      </c>
      <c r="AI16" s="36">
        <f t="shared" si="32"/>
        <v>0</v>
      </c>
      <c r="AJ16" s="36"/>
      <c r="AK16" s="94">
        <v>1</v>
      </c>
      <c r="AL16" s="36">
        <f t="shared" si="33"/>
        <v>30</v>
      </c>
      <c r="AM16" s="36"/>
      <c r="AN16" s="94">
        <v>2</v>
      </c>
      <c r="AO16" s="36">
        <f t="shared" si="34"/>
        <v>60</v>
      </c>
      <c r="AP16" s="36"/>
      <c r="AQ16" s="94">
        <v>2</v>
      </c>
      <c r="AR16" s="36">
        <f t="shared" si="35"/>
        <v>60</v>
      </c>
      <c r="AS16" s="36"/>
      <c r="AT16" s="94">
        <v>1</v>
      </c>
      <c r="AU16" s="36">
        <f t="shared" si="36"/>
        <v>30</v>
      </c>
      <c r="AV16" s="36"/>
      <c r="AW16" s="94">
        <v>0</v>
      </c>
      <c r="AX16" s="36">
        <f t="shared" si="15"/>
        <v>0</v>
      </c>
      <c r="AY16" s="36"/>
      <c r="AZ16" s="94">
        <v>0</v>
      </c>
      <c r="BA16" s="36">
        <f t="shared" si="16"/>
        <v>0</v>
      </c>
      <c r="BB16" s="36"/>
      <c r="BC16" s="94">
        <v>0</v>
      </c>
      <c r="BD16" s="36">
        <f t="shared" si="17"/>
        <v>0</v>
      </c>
      <c r="BE16" s="36"/>
      <c r="BF16" s="94">
        <v>0</v>
      </c>
      <c r="BG16" s="36">
        <f t="shared" si="18"/>
        <v>0</v>
      </c>
      <c r="BH16" s="36"/>
      <c r="BI16" s="94">
        <v>0</v>
      </c>
      <c r="BJ16" s="36">
        <f t="shared" si="19"/>
        <v>0</v>
      </c>
      <c r="BK16" s="36"/>
      <c r="BL16" s="36"/>
      <c r="BM16" s="62" t="str">
        <f t="shared" si="20"/>
        <v>Mitbewerber</v>
      </c>
      <c r="BN16" s="63">
        <f t="shared" si="21"/>
        <v>30</v>
      </c>
      <c r="BO16" s="64" t="s">
        <v>27</v>
      </c>
      <c r="BP16" s="1" t="s">
        <v>30</v>
      </c>
      <c r="BQ16" s="17" t="s">
        <v>37</v>
      </c>
      <c r="BR16" s="2" t="s">
        <v>40</v>
      </c>
      <c r="BS16" s="17" t="s">
        <v>48</v>
      </c>
      <c r="BT16" s="2" t="s">
        <v>51</v>
      </c>
    </row>
    <row r="17" spans="1:72" ht="12.75">
      <c r="A17" s="8" t="s">
        <v>17</v>
      </c>
      <c r="B17" s="12">
        <v>25</v>
      </c>
      <c r="C17" s="43"/>
      <c r="D17" s="6">
        <v>2</v>
      </c>
      <c r="E17" s="42">
        <f t="shared" si="22"/>
        <v>50</v>
      </c>
      <c r="F17" s="42"/>
      <c r="G17" s="6">
        <v>1</v>
      </c>
      <c r="H17" s="42">
        <f t="shared" si="23"/>
        <v>25</v>
      </c>
      <c r="I17" s="42"/>
      <c r="J17" s="6">
        <v>1</v>
      </c>
      <c r="K17" s="42">
        <f t="shared" si="24"/>
        <v>25</v>
      </c>
      <c r="L17" s="42"/>
      <c r="M17" s="6">
        <v>0</v>
      </c>
      <c r="N17" s="42">
        <f t="shared" si="25"/>
        <v>0</v>
      </c>
      <c r="O17" s="42"/>
      <c r="P17" s="6">
        <v>2</v>
      </c>
      <c r="Q17" s="42">
        <f t="shared" si="26"/>
        <v>50</v>
      </c>
      <c r="R17" s="42"/>
      <c r="S17" s="6">
        <v>2</v>
      </c>
      <c r="T17" s="42">
        <f t="shared" si="27"/>
        <v>50</v>
      </c>
      <c r="U17" s="42"/>
      <c r="V17" s="6">
        <v>2</v>
      </c>
      <c r="W17" s="42">
        <f t="shared" si="28"/>
        <v>50</v>
      </c>
      <c r="X17" s="42"/>
      <c r="Y17" s="6">
        <v>1</v>
      </c>
      <c r="Z17" s="42">
        <f t="shared" si="29"/>
        <v>25</v>
      </c>
      <c r="AA17" s="42"/>
      <c r="AB17" s="6">
        <v>2</v>
      </c>
      <c r="AC17" s="42">
        <f t="shared" si="30"/>
        <v>50</v>
      </c>
      <c r="AD17" s="42"/>
      <c r="AE17" s="6">
        <v>1</v>
      </c>
      <c r="AF17" s="42">
        <f t="shared" si="31"/>
        <v>25</v>
      </c>
      <c r="AG17" s="42"/>
      <c r="AH17" s="6">
        <v>0</v>
      </c>
      <c r="AI17" s="42">
        <f t="shared" si="32"/>
        <v>0</v>
      </c>
      <c r="AJ17" s="42"/>
      <c r="AK17" s="6">
        <v>1</v>
      </c>
      <c r="AL17" s="42">
        <f t="shared" si="33"/>
        <v>25</v>
      </c>
      <c r="AM17" s="42"/>
      <c r="AN17" s="6">
        <v>1</v>
      </c>
      <c r="AO17" s="42">
        <f t="shared" si="34"/>
        <v>25</v>
      </c>
      <c r="AP17" s="42"/>
      <c r="AQ17" s="6">
        <v>2</v>
      </c>
      <c r="AR17" s="42">
        <f t="shared" si="35"/>
        <v>50</v>
      </c>
      <c r="AS17" s="42"/>
      <c r="AT17" s="6">
        <v>1</v>
      </c>
      <c r="AU17" s="42">
        <f t="shared" si="36"/>
        <v>25</v>
      </c>
      <c r="AV17" s="42"/>
      <c r="AW17" s="6">
        <v>0</v>
      </c>
      <c r="AX17" s="42">
        <f t="shared" si="15"/>
        <v>0</v>
      </c>
      <c r="AY17" s="42"/>
      <c r="AZ17" s="6">
        <v>0</v>
      </c>
      <c r="BA17" s="42">
        <f t="shared" si="16"/>
        <v>0</v>
      </c>
      <c r="BB17" s="42"/>
      <c r="BC17" s="6">
        <v>0</v>
      </c>
      <c r="BD17" s="42">
        <f t="shared" si="17"/>
        <v>0</v>
      </c>
      <c r="BE17" s="42"/>
      <c r="BF17" s="6">
        <v>0</v>
      </c>
      <c r="BG17" s="42">
        <f t="shared" si="18"/>
        <v>0</v>
      </c>
      <c r="BH17" s="42"/>
      <c r="BI17" s="6">
        <v>0</v>
      </c>
      <c r="BJ17" s="42">
        <f t="shared" si="19"/>
        <v>0</v>
      </c>
      <c r="BK17" s="42"/>
      <c r="BL17" s="42"/>
      <c r="BM17" s="45" t="str">
        <f t="shared" si="20"/>
        <v>Nachfrage</v>
      </c>
      <c r="BN17" s="60">
        <f t="shared" si="21"/>
        <v>25</v>
      </c>
      <c r="BO17" s="61" t="s">
        <v>27</v>
      </c>
      <c r="BP17" s="7" t="s">
        <v>31</v>
      </c>
      <c r="BQ17" s="44" t="s">
        <v>37</v>
      </c>
      <c r="BR17" s="8" t="s">
        <v>41</v>
      </c>
      <c r="BS17" s="44" t="s">
        <v>48</v>
      </c>
      <c r="BT17" s="8" t="s">
        <v>52</v>
      </c>
    </row>
    <row r="18" spans="1:72" s="30" customFormat="1" ht="38.25">
      <c r="A18" s="3" t="s">
        <v>117</v>
      </c>
      <c r="B18" s="4">
        <v>25</v>
      </c>
      <c r="C18" s="38"/>
      <c r="D18" s="94">
        <v>2</v>
      </c>
      <c r="E18" s="36">
        <f t="shared" si="22"/>
        <v>50</v>
      </c>
      <c r="F18" s="36"/>
      <c r="G18" s="94">
        <v>1</v>
      </c>
      <c r="H18" s="36">
        <f t="shared" si="23"/>
        <v>25</v>
      </c>
      <c r="I18" s="36"/>
      <c r="J18" s="94">
        <v>1</v>
      </c>
      <c r="K18" s="36">
        <f t="shared" si="24"/>
        <v>25</v>
      </c>
      <c r="L18" s="36"/>
      <c r="M18" s="94">
        <v>0</v>
      </c>
      <c r="N18" s="36">
        <f t="shared" si="25"/>
        <v>0</v>
      </c>
      <c r="O18" s="36"/>
      <c r="P18" s="94">
        <v>1</v>
      </c>
      <c r="Q18" s="36">
        <f t="shared" si="26"/>
        <v>25</v>
      </c>
      <c r="R18" s="36"/>
      <c r="S18" s="94">
        <v>2</v>
      </c>
      <c r="T18" s="36">
        <f t="shared" si="27"/>
        <v>50</v>
      </c>
      <c r="U18" s="36"/>
      <c r="V18" s="94">
        <v>2</v>
      </c>
      <c r="W18" s="36">
        <f t="shared" si="28"/>
        <v>50</v>
      </c>
      <c r="X18" s="36"/>
      <c r="Y18" s="94">
        <v>1</v>
      </c>
      <c r="Z18" s="36">
        <f t="shared" si="29"/>
        <v>25</v>
      </c>
      <c r="AA18" s="36"/>
      <c r="AB18" s="94">
        <v>2</v>
      </c>
      <c r="AC18" s="36">
        <f t="shared" si="30"/>
        <v>50</v>
      </c>
      <c r="AD18" s="36"/>
      <c r="AE18" s="94">
        <v>1</v>
      </c>
      <c r="AF18" s="36">
        <f t="shared" si="31"/>
        <v>25</v>
      </c>
      <c r="AG18" s="36"/>
      <c r="AH18" s="94">
        <v>1</v>
      </c>
      <c r="AI18" s="36">
        <f t="shared" si="32"/>
        <v>25</v>
      </c>
      <c r="AJ18" s="36"/>
      <c r="AK18" s="94">
        <v>1</v>
      </c>
      <c r="AL18" s="36">
        <f t="shared" si="33"/>
        <v>25</v>
      </c>
      <c r="AM18" s="36"/>
      <c r="AN18" s="94">
        <v>1</v>
      </c>
      <c r="AO18" s="36">
        <f t="shared" si="34"/>
        <v>25</v>
      </c>
      <c r="AP18" s="36"/>
      <c r="AQ18" s="94">
        <v>2</v>
      </c>
      <c r="AR18" s="36">
        <f t="shared" si="35"/>
        <v>50</v>
      </c>
      <c r="AS18" s="36"/>
      <c r="AT18" s="94">
        <v>1</v>
      </c>
      <c r="AU18" s="36">
        <f t="shared" si="36"/>
        <v>25</v>
      </c>
      <c r="AV18" s="36"/>
      <c r="AW18" s="94">
        <v>0</v>
      </c>
      <c r="AX18" s="36">
        <f t="shared" si="15"/>
        <v>0</v>
      </c>
      <c r="AY18" s="36"/>
      <c r="AZ18" s="94">
        <v>0</v>
      </c>
      <c r="BA18" s="36">
        <f t="shared" si="16"/>
        <v>0</v>
      </c>
      <c r="BB18" s="36"/>
      <c r="BC18" s="94">
        <v>0</v>
      </c>
      <c r="BD18" s="36">
        <f t="shared" si="17"/>
        <v>0</v>
      </c>
      <c r="BE18" s="36"/>
      <c r="BF18" s="94">
        <v>0</v>
      </c>
      <c r="BG18" s="36">
        <f t="shared" si="18"/>
        <v>0</v>
      </c>
      <c r="BH18" s="36"/>
      <c r="BI18" s="94">
        <v>0</v>
      </c>
      <c r="BJ18" s="36">
        <f t="shared" si="19"/>
        <v>0</v>
      </c>
      <c r="BK18" s="36"/>
      <c r="BL18" s="36"/>
      <c r="BM18" s="62" t="str">
        <f t="shared" si="20"/>
        <v>konkurierente / alternative Produkte
im Unternehmen</v>
      </c>
      <c r="BN18" s="63">
        <f t="shared" si="21"/>
        <v>25</v>
      </c>
      <c r="BO18" s="64" t="s">
        <v>27</v>
      </c>
      <c r="BP18" s="1" t="s">
        <v>32</v>
      </c>
      <c r="BQ18" s="17" t="s">
        <v>37</v>
      </c>
      <c r="BR18" s="2" t="s">
        <v>42</v>
      </c>
      <c r="BS18" s="17" t="s">
        <v>48</v>
      </c>
      <c r="BT18" s="2" t="s">
        <v>53</v>
      </c>
    </row>
    <row r="19" spans="1:72" ht="38.25">
      <c r="A19" s="5" t="s">
        <v>118</v>
      </c>
      <c r="B19" s="12">
        <v>20</v>
      </c>
      <c r="C19" s="43"/>
      <c r="D19" s="6">
        <v>2</v>
      </c>
      <c r="E19" s="42">
        <f t="shared" si="22"/>
        <v>40</v>
      </c>
      <c r="F19" s="42"/>
      <c r="G19" s="6">
        <v>1</v>
      </c>
      <c r="H19" s="42">
        <f t="shared" si="23"/>
        <v>20</v>
      </c>
      <c r="I19" s="42"/>
      <c r="J19" s="6">
        <v>1</v>
      </c>
      <c r="K19" s="42">
        <f t="shared" si="24"/>
        <v>20</v>
      </c>
      <c r="L19" s="42"/>
      <c r="M19" s="6">
        <v>0</v>
      </c>
      <c r="N19" s="42">
        <f t="shared" si="25"/>
        <v>0</v>
      </c>
      <c r="O19" s="42"/>
      <c r="P19" s="6">
        <v>2</v>
      </c>
      <c r="Q19" s="42">
        <f t="shared" si="26"/>
        <v>40</v>
      </c>
      <c r="R19" s="42"/>
      <c r="S19" s="6">
        <v>1</v>
      </c>
      <c r="T19" s="42">
        <f t="shared" si="27"/>
        <v>20</v>
      </c>
      <c r="U19" s="42"/>
      <c r="V19" s="6">
        <v>2</v>
      </c>
      <c r="W19" s="42">
        <f t="shared" si="28"/>
        <v>40</v>
      </c>
      <c r="X19" s="42"/>
      <c r="Y19" s="6">
        <v>1</v>
      </c>
      <c r="Z19" s="42">
        <f t="shared" si="29"/>
        <v>20</v>
      </c>
      <c r="AA19" s="42"/>
      <c r="AB19" s="6">
        <v>2</v>
      </c>
      <c r="AC19" s="42">
        <f t="shared" si="30"/>
        <v>40</v>
      </c>
      <c r="AD19" s="42"/>
      <c r="AE19" s="6">
        <v>1</v>
      </c>
      <c r="AF19" s="42">
        <f t="shared" si="31"/>
        <v>20</v>
      </c>
      <c r="AG19" s="42"/>
      <c r="AH19" s="6">
        <v>1</v>
      </c>
      <c r="AI19" s="42">
        <f t="shared" si="32"/>
        <v>20</v>
      </c>
      <c r="AJ19" s="42"/>
      <c r="AK19" s="6">
        <v>1</v>
      </c>
      <c r="AL19" s="42">
        <f t="shared" si="33"/>
        <v>20</v>
      </c>
      <c r="AM19" s="42"/>
      <c r="AN19" s="6">
        <v>1</v>
      </c>
      <c r="AO19" s="42">
        <f t="shared" si="34"/>
        <v>20</v>
      </c>
      <c r="AP19" s="42"/>
      <c r="AQ19" s="6">
        <v>2</v>
      </c>
      <c r="AR19" s="42">
        <f t="shared" si="35"/>
        <v>40</v>
      </c>
      <c r="AS19" s="42"/>
      <c r="AT19" s="6">
        <v>1</v>
      </c>
      <c r="AU19" s="42">
        <f t="shared" si="36"/>
        <v>20</v>
      </c>
      <c r="AV19" s="42"/>
      <c r="AW19" s="6">
        <v>0</v>
      </c>
      <c r="AX19" s="42">
        <f t="shared" si="15"/>
        <v>0</v>
      </c>
      <c r="AY19" s="42"/>
      <c r="AZ19" s="6">
        <v>0</v>
      </c>
      <c r="BA19" s="42">
        <f t="shared" si="16"/>
        <v>0</v>
      </c>
      <c r="BB19" s="42"/>
      <c r="BC19" s="6">
        <v>0</v>
      </c>
      <c r="BD19" s="42">
        <f t="shared" si="17"/>
        <v>0</v>
      </c>
      <c r="BE19" s="42"/>
      <c r="BF19" s="6">
        <v>0</v>
      </c>
      <c r="BG19" s="42">
        <f t="shared" si="18"/>
        <v>0</v>
      </c>
      <c r="BH19" s="42"/>
      <c r="BI19" s="6">
        <v>0</v>
      </c>
      <c r="BJ19" s="42">
        <f t="shared" si="19"/>
        <v>0</v>
      </c>
      <c r="BK19" s="42"/>
      <c r="BL19" s="42"/>
      <c r="BM19" s="45" t="str">
        <f t="shared" si="20"/>
        <v>konkurierente / alternative Produkte
in der Unternhemensgruppe</v>
      </c>
      <c r="BN19" s="60">
        <f t="shared" si="21"/>
        <v>20</v>
      </c>
      <c r="BO19" s="61" t="s">
        <v>27</v>
      </c>
      <c r="BP19" s="7" t="s">
        <v>32</v>
      </c>
      <c r="BQ19" s="44" t="s">
        <v>37</v>
      </c>
      <c r="BR19" s="8" t="s">
        <v>42</v>
      </c>
      <c r="BS19" s="44" t="s">
        <v>48</v>
      </c>
      <c r="BT19" s="8" t="s">
        <v>53</v>
      </c>
    </row>
    <row r="20" spans="1:72" ht="12.75">
      <c r="A20" s="2" t="s">
        <v>119</v>
      </c>
      <c r="B20" s="4">
        <v>15</v>
      </c>
      <c r="C20" s="38"/>
      <c r="D20" s="94">
        <v>1</v>
      </c>
      <c r="E20" s="36">
        <f t="shared" si="22"/>
        <v>15</v>
      </c>
      <c r="F20" s="36"/>
      <c r="G20" s="94">
        <v>1</v>
      </c>
      <c r="H20" s="36">
        <f t="shared" si="23"/>
        <v>15</v>
      </c>
      <c r="I20" s="36"/>
      <c r="J20" s="94">
        <v>2</v>
      </c>
      <c r="K20" s="36">
        <f t="shared" si="24"/>
        <v>30</v>
      </c>
      <c r="L20" s="36"/>
      <c r="M20" s="94">
        <v>0</v>
      </c>
      <c r="N20" s="36">
        <f t="shared" si="25"/>
        <v>0</v>
      </c>
      <c r="O20" s="36"/>
      <c r="P20" s="94">
        <v>2</v>
      </c>
      <c r="Q20" s="36">
        <f t="shared" si="26"/>
        <v>30</v>
      </c>
      <c r="R20" s="36"/>
      <c r="S20" s="94">
        <v>1</v>
      </c>
      <c r="T20" s="36">
        <f t="shared" si="27"/>
        <v>15</v>
      </c>
      <c r="U20" s="36"/>
      <c r="V20" s="94">
        <v>2</v>
      </c>
      <c r="W20" s="36">
        <f t="shared" si="28"/>
        <v>30</v>
      </c>
      <c r="X20" s="36"/>
      <c r="Y20" s="94">
        <v>1</v>
      </c>
      <c r="Z20" s="36">
        <f t="shared" si="29"/>
        <v>15</v>
      </c>
      <c r="AA20" s="36"/>
      <c r="AB20" s="94">
        <v>2</v>
      </c>
      <c r="AC20" s="36">
        <f t="shared" si="30"/>
        <v>30</v>
      </c>
      <c r="AD20" s="36"/>
      <c r="AE20" s="94">
        <v>0</v>
      </c>
      <c r="AF20" s="36">
        <f t="shared" si="31"/>
        <v>0</v>
      </c>
      <c r="AG20" s="36"/>
      <c r="AH20" s="94">
        <v>1</v>
      </c>
      <c r="AI20" s="36">
        <f t="shared" si="32"/>
        <v>15</v>
      </c>
      <c r="AJ20" s="36"/>
      <c r="AK20" s="94">
        <v>1</v>
      </c>
      <c r="AL20" s="36">
        <f t="shared" si="33"/>
        <v>15</v>
      </c>
      <c r="AM20" s="36"/>
      <c r="AN20" s="94">
        <v>1</v>
      </c>
      <c r="AO20" s="36">
        <f t="shared" si="34"/>
        <v>15</v>
      </c>
      <c r="AP20" s="36"/>
      <c r="AQ20" s="94">
        <v>2</v>
      </c>
      <c r="AR20" s="36">
        <f t="shared" si="35"/>
        <v>30</v>
      </c>
      <c r="AS20" s="36"/>
      <c r="AT20" s="94">
        <v>1</v>
      </c>
      <c r="AU20" s="36">
        <f t="shared" si="36"/>
        <v>15</v>
      </c>
      <c r="AV20" s="36"/>
      <c r="AW20" s="94">
        <v>0</v>
      </c>
      <c r="AX20" s="36">
        <f t="shared" si="15"/>
        <v>0</v>
      </c>
      <c r="AY20" s="36"/>
      <c r="AZ20" s="94">
        <v>0</v>
      </c>
      <c r="BA20" s="36">
        <f t="shared" si="16"/>
        <v>0</v>
      </c>
      <c r="BB20" s="36"/>
      <c r="BC20" s="94">
        <v>0</v>
      </c>
      <c r="BD20" s="36">
        <f t="shared" si="17"/>
        <v>0</v>
      </c>
      <c r="BE20" s="36"/>
      <c r="BF20" s="94">
        <v>0</v>
      </c>
      <c r="BG20" s="36">
        <f t="shared" si="18"/>
        <v>0</v>
      </c>
      <c r="BH20" s="36"/>
      <c r="BI20" s="94">
        <v>0</v>
      </c>
      <c r="BJ20" s="36">
        <f t="shared" si="19"/>
        <v>0</v>
      </c>
      <c r="BK20" s="36"/>
      <c r="BL20" s="36"/>
      <c r="BM20" s="62" t="str">
        <f t="shared" si="20"/>
        <v>Regionale Unternehmenspolitik</v>
      </c>
      <c r="BN20" s="63">
        <f t="shared" si="21"/>
        <v>15</v>
      </c>
      <c r="BO20" s="64" t="s">
        <v>27</v>
      </c>
      <c r="BP20" s="1" t="s">
        <v>33</v>
      </c>
      <c r="BQ20" s="17" t="s">
        <v>37</v>
      </c>
      <c r="BR20" s="2" t="s">
        <v>43</v>
      </c>
      <c r="BS20" s="17" t="s">
        <v>48</v>
      </c>
      <c r="BT20" s="2" t="s">
        <v>54</v>
      </c>
    </row>
    <row r="21" spans="1:72" ht="12" customHeight="1">
      <c r="A21" s="8" t="s">
        <v>18</v>
      </c>
      <c r="B21" s="12">
        <v>13</v>
      </c>
      <c r="C21" s="43"/>
      <c r="D21" s="6">
        <v>1</v>
      </c>
      <c r="E21" s="42">
        <f t="shared" si="22"/>
        <v>13</v>
      </c>
      <c r="F21" s="42"/>
      <c r="G21" s="6">
        <v>1</v>
      </c>
      <c r="H21" s="42">
        <f t="shared" si="23"/>
        <v>13</v>
      </c>
      <c r="I21" s="42"/>
      <c r="J21" s="6">
        <v>2</v>
      </c>
      <c r="K21" s="42">
        <f t="shared" si="24"/>
        <v>26</v>
      </c>
      <c r="L21" s="42"/>
      <c r="M21" s="6">
        <v>0</v>
      </c>
      <c r="N21" s="42">
        <f t="shared" si="25"/>
        <v>0</v>
      </c>
      <c r="O21" s="42"/>
      <c r="P21" s="6">
        <v>1</v>
      </c>
      <c r="Q21" s="42">
        <f t="shared" si="26"/>
        <v>13</v>
      </c>
      <c r="R21" s="42"/>
      <c r="S21" s="6">
        <v>1</v>
      </c>
      <c r="T21" s="42">
        <f t="shared" si="27"/>
        <v>13</v>
      </c>
      <c r="U21" s="42"/>
      <c r="V21" s="6">
        <v>2</v>
      </c>
      <c r="W21" s="42">
        <f t="shared" si="28"/>
        <v>26</v>
      </c>
      <c r="X21" s="42"/>
      <c r="Y21" s="6">
        <v>2</v>
      </c>
      <c r="Z21" s="42">
        <f t="shared" si="29"/>
        <v>26</v>
      </c>
      <c r="AA21" s="42"/>
      <c r="AB21" s="6">
        <v>1</v>
      </c>
      <c r="AC21" s="42">
        <f t="shared" si="30"/>
        <v>13</v>
      </c>
      <c r="AD21" s="42"/>
      <c r="AE21" s="6">
        <v>1</v>
      </c>
      <c r="AF21" s="42">
        <f t="shared" si="31"/>
        <v>13</v>
      </c>
      <c r="AG21" s="42"/>
      <c r="AH21" s="6">
        <v>0</v>
      </c>
      <c r="AI21" s="42">
        <f t="shared" si="32"/>
        <v>0</v>
      </c>
      <c r="AJ21" s="42"/>
      <c r="AK21" s="6">
        <v>1</v>
      </c>
      <c r="AL21" s="42">
        <f t="shared" si="33"/>
        <v>13</v>
      </c>
      <c r="AM21" s="42"/>
      <c r="AN21" s="6">
        <v>1</v>
      </c>
      <c r="AO21" s="42">
        <f t="shared" si="34"/>
        <v>13</v>
      </c>
      <c r="AP21" s="42"/>
      <c r="AQ21" s="6">
        <v>2</v>
      </c>
      <c r="AR21" s="42">
        <f t="shared" si="35"/>
        <v>26</v>
      </c>
      <c r="AS21" s="42"/>
      <c r="AT21" s="6">
        <v>1</v>
      </c>
      <c r="AU21" s="42">
        <f t="shared" si="36"/>
        <v>13</v>
      </c>
      <c r="AV21" s="42"/>
      <c r="AW21" s="6">
        <v>0</v>
      </c>
      <c r="AX21" s="42">
        <f t="shared" si="15"/>
        <v>0</v>
      </c>
      <c r="AY21" s="42"/>
      <c r="AZ21" s="6">
        <v>0</v>
      </c>
      <c r="BA21" s="42">
        <f t="shared" si="16"/>
        <v>0</v>
      </c>
      <c r="BB21" s="42"/>
      <c r="BC21" s="6">
        <v>0</v>
      </c>
      <c r="BD21" s="42">
        <f t="shared" si="17"/>
        <v>0</v>
      </c>
      <c r="BE21" s="42"/>
      <c r="BF21" s="6">
        <v>0</v>
      </c>
      <c r="BG21" s="42">
        <f t="shared" si="18"/>
        <v>0</v>
      </c>
      <c r="BH21" s="42"/>
      <c r="BI21" s="6">
        <v>0</v>
      </c>
      <c r="BJ21" s="42">
        <f t="shared" si="19"/>
        <v>0</v>
      </c>
      <c r="BK21" s="42"/>
      <c r="BL21" s="42"/>
      <c r="BM21" s="45" t="str">
        <f t="shared" si="20"/>
        <v>Konkurierende Technologien / Produkte</v>
      </c>
      <c r="BN21" s="60">
        <f t="shared" si="21"/>
        <v>13</v>
      </c>
      <c r="BO21" s="61" t="s">
        <v>27</v>
      </c>
      <c r="BP21" s="7" t="s">
        <v>32</v>
      </c>
      <c r="BQ21" s="44" t="s">
        <v>37</v>
      </c>
      <c r="BR21" s="8" t="s">
        <v>42</v>
      </c>
      <c r="BS21" s="44" t="s">
        <v>48</v>
      </c>
      <c r="BT21" s="8" t="s">
        <v>53</v>
      </c>
    </row>
    <row r="22" spans="1:72" s="30" customFormat="1" ht="25.5">
      <c r="A22" s="3" t="s">
        <v>120</v>
      </c>
      <c r="B22" s="4">
        <v>12</v>
      </c>
      <c r="C22" s="38"/>
      <c r="D22" s="94">
        <v>1</v>
      </c>
      <c r="E22" s="36">
        <f aca="true" t="shared" si="37" ref="E22:E28">B22*D22</f>
        <v>12</v>
      </c>
      <c r="F22" s="36"/>
      <c r="G22" s="94">
        <v>1</v>
      </c>
      <c r="H22" s="36">
        <f aca="true" t="shared" si="38" ref="H22:H28">B22*G22</f>
        <v>12</v>
      </c>
      <c r="I22" s="36"/>
      <c r="J22" s="94">
        <v>2</v>
      </c>
      <c r="K22" s="36">
        <f aca="true" t="shared" si="39" ref="K22:K28">B22*J22</f>
        <v>24</v>
      </c>
      <c r="L22" s="36"/>
      <c r="M22" s="94">
        <v>0</v>
      </c>
      <c r="N22" s="36">
        <f aca="true" t="shared" si="40" ref="N22:N28">B22*M22</f>
        <v>0</v>
      </c>
      <c r="O22" s="36"/>
      <c r="P22" s="94">
        <v>2</v>
      </c>
      <c r="Q22" s="36">
        <f aca="true" t="shared" si="41" ref="Q22:Q28">B22*P22</f>
        <v>24</v>
      </c>
      <c r="R22" s="36"/>
      <c r="S22" s="94">
        <v>1</v>
      </c>
      <c r="T22" s="36">
        <f aca="true" t="shared" si="42" ref="T22:T28">B22*S22</f>
        <v>12</v>
      </c>
      <c r="U22" s="36"/>
      <c r="V22" s="94">
        <v>2</v>
      </c>
      <c r="W22" s="36">
        <f aca="true" t="shared" si="43" ref="W22:W28">B22*V22</f>
        <v>24</v>
      </c>
      <c r="X22" s="36"/>
      <c r="Y22" s="94">
        <v>1</v>
      </c>
      <c r="Z22" s="36">
        <f aca="true" t="shared" si="44" ref="Z22:Z28">B22*Y22</f>
        <v>12</v>
      </c>
      <c r="AA22" s="36"/>
      <c r="AB22" s="94">
        <v>2</v>
      </c>
      <c r="AC22" s="36">
        <f aca="true" t="shared" si="45" ref="AC22:AC28">B22*AB22</f>
        <v>24</v>
      </c>
      <c r="AD22" s="36"/>
      <c r="AE22" s="94">
        <v>0</v>
      </c>
      <c r="AF22" s="36">
        <f aca="true" t="shared" si="46" ref="AF22:AF28">B22*AE22</f>
        <v>0</v>
      </c>
      <c r="AG22" s="36"/>
      <c r="AH22" s="94">
        <v>1</v>
      </c>
      <c r="AI22" s="36">
        <f aca="true" t="shared" si="47" ref="AI22:AI28">B22*AH22</f>
        <v>12</v>
      </c>
      <c r="AJ22" s="36"/>
      <c r="AK22" s="94">
        <v>1</v>
      </c>
      <c r="AL22" s="36">
        <f aca="true" t="shared" si="48" ref="AL22:AL28">B22*AK22</f>
        <v>12</v>
      </c>
      <c r="AM22" s="36"/>
      <c r="AN22" s="94">
        <v>1</v>
      </c>
      <c r="AO22" s="36">
        <f aca="true" t="shared" si="49" ref="AO22:AO28">B22*AN22</f>
        <v>12</v>
      </c>
      <c r="AP22" s="36"/>
      <c r="AQ22" s="94">
        <v>2</v>
      </c>
      <c r="AR22" s="36">
        <f aca="true" t="shared" si="50" ref="AR22:AR28">B22*AQ22</f>
        <v>24</v>
      </c>
      <c r="AS22" s="36"/>
      <c r="AT22" s="94">
        <v>1</v>
      </c>
      <c r="AU22" s="36">
        <f aca="true" t="shared" si="51" ref="AU22:AU28">B22*AT22</f>
        <v>12</v>
      </c>
      <c r="AV22" s="36"/>
      <c r="AW22" s="94">
        <v>0</v>
      </c>
      <c r="AX22" s="36">
        <f t="shared" si="15"/>
        <v>0</v>
      </c>
      <c r="AY22" s="36"/>
      <c r="AZ22" s="94">
        <v>0</v>
      </c>
      <c r="BA22" s="36">
        <f t="shared" si="16"/>
        <v>0</v>
      </c>
      <c r="BB22" s="36"/>
      <c r="BC22" s="94">
        <v>0</v>
      </c>
      <c r="BD22" s="36">
        <f t="shared" si="17"/>
        <v>0</v>
      </c>
      <c r="BE22" s="36"/>
      <c r="BF22" s="94">
        <v>0</v>
      </c>
      <c r="BG22" s="36">
        <f t="shared" si="18"/>
        <v>0</v>
      </c>
      <c r="BH22" s="36"/>
      <c r="BI22" s="94">
        <v>0</v>
      </c>
      <c r="BJ22" s="36">
        <f t="shared" si="19"/>
        <v>0</v>
      </c>
      <c r="BK22" s="36"/>
      <c r="BL22" s="36"/>
      <c r="BM22" s="62" t="str">
        <f t="shared" si="20"/>
        <v>Aktivitäten innerhalb Unternehmensgruppe</v>
      </c>
      <c r="BN22" s="63">
        <f t="shared" si="21"/>
        <v>12</v>
      </c>
      <c r="BO22" s="64" t="s">
        <v>27</v>
      </c>
      <c r="BP22" s="1" t="s">
        <v>34</v>
      </c>
      <c r="BQ22" s="17" t="s">
        <v>37</v>
      </c>
      <c r="BR22" s="2" t="s">
        <v>44</v>
      </c>
      <c r="BS22" s="17" t="s">
        <v>48</v>
      </c>
      <c r="BT22" s="2" t="s">
        <v>55</v>
      </c>
    </row>
    <row r="23" spans="1:72" ht="12.75">
      <c r="A23" s="8" t="s">
        <v>121</v>
      </c>
      <c r="B23" s="12">
        <v>10</v>
      </c>
      <c r="C23" s="43"/>
      <c r="D23" s="6">
        <v>0</v>
      </c>
      <c r="E23" s="42">
        <f t="shared" si="37"/>
        <v>0</v>
      </c>
      <c r="F23" s="42"/>
      <c r="G23" s="6">
        <v>2</v>
      </c>
      <c r="H23" s="42">
        <f t="shared" si="38"/>
        <v>20</v>
      </c>
      <c r="I23" s="42"/>
      <c r="J23" s="6">
        <v>0</v>
      </c>
      <c r="K23" s="42">
        <f t="shared" si="39"/>
        <v>0</v>
      </c>
      <c r="L23" s="42"/>
      <c r="M23" s="6">
        <v>0</v>
      </c>
      <c r="N23" s="42">
        <f t="shared" si="40"/>
        <v>0</v>
      </c>
      <c r="O23" s="42"/>
      <c r="P23" s="6">
        <v>2</v>
      </c>
      <c r="Q23" s="42">
        <f t="shared" si="41"/>
        <v>20</v>
      </c>
      <c r="R23" s="42"/>
      <c r="S23" s="6">
        <v>0</v>
      </c>
      <c r="T23" s="42">
        <f t="shared" si="42"/>
        <v>0</v>
      </c>
      <c r="U23" s="42"/>
      <c r="V23" s="6">
        <v>2</v>
      </c>
      <c r="W23" s="42">
        <f t="shared" si="43"/>
        <v>20</v>
      </c>
      <c r="X23" s="42"/>
      <c r="Y23" s="6">
        <v>0</v>
      </c>
      <c r="Z23" s="42">
        <f t="shared" si="44"/>
        <v>0</v>
      </c>
      <c r="AA23" s="42"/>
      <c r="AB23" s="6">
        <v>2</v>
      </c>
      <c r="AC23" s="42">
        <f t="shared" si="45"/>
        <v>20</v>
      </c>
      <c r="AD23" s="42"/>
      <c r="AE23" s="6">
        <v>1</v>
      </c>
      <c r="AF23" s="42">
        <f t="shared" si="46"/>
        <v>10</v>
      </c>
      <c r="AG23" s="42"/>
      <c r="AH23" s="6">
        <v>1</v>
      </c>
      <c r="AI23" s="42">
        <f t="shared" si="47"/>
        <v>10</v>
      </c>
      <c r="AJ23" s="42"/>
      <c r="AK23" s="6">
        <v>1</v>
      </c>
      <c r="AL23" s="42">
        <f t="shared" si="48"/>
        <v>10</v>
      </c>
      <c r="AM23" s="42"/>
      <c r="AN23" s="6">
        <v>1</v>
      </c>
      <c r="AO23" s="42">
        <f t="shared" si="49"/>
        <v>10</v>
      </c>
      <c r="AP23" s="42"/>
      <c r="AQ23" s="6">
        <v>1</v>
      </c>
      <c r="AR23" s="42">
        <f t="shared" si="50"/>
        <v>10</v>
      </c>
      <c r="AS23" s="42"/>
      <c r="AT23" s="6">
        <v>2</v>
      </c>
      <c r="AU23" s="42">
        <f t="shared" si="51"/>
        <v>20</v>
      </c>
      <c r="AV23" s="42"/>
      <c r="AW23" s="6">
        <v>0</v>
      </c>
      <c r="AX23" s="42">
        <f aca="true" t="shared" si="52" ref="AX23:AX28">B23*AW23</f>
        <v>0</v>
      </c>
      <c r="AY23" s="42"/>
      <c r="AZ23" s="6">
        <v>0</v>
      </c>
      <c r="BA23" s="42">
        <f aca="true" t="shared" si="53" ref="BA23:BA28">B23*AZ23</f>
        <v>0</v>
      </c>
      <c r="BB23" s="42"/>
      <c r="BC23" s="6">
        <v>0</v>
      </c>
      <c r="BD23" s="42">
        <f aca="true" t="shared" si="54" ref="BD23:BD28">B23*BC23</f>
        <v>0</v>
      </c>
      <c r="BE23" s="42"/>
      <c r="BF23" s="6">
        <v>0</v>
      </c>
      <c r="BG23" s="42">
        <f aca="true" t="shared" si="55" ref="BG23:BG28">B23*BF23</f>
        <v>0</v>
      </c>
      <c r="BH23" s="42"/>
      <c r="BI23" s="6">
        <v>0</v>
      </c>
      <c r="BJ23" s="42">
        <f aca="true" t="shared" si="56" ref="BJ23:BJ28">B23*BI23</f>
        <v>0</v>
      </c>
      <c r="BK23" s="42"/>
      <c r="BL23" s="42"/>
      <c r="BM23" s="45" t="str">
        <f aca="true" t="shared" si="57" ref="BM23:BN29">A23</f>
        <v>globale Unternhemenspolitik </v>
      </c>
      <c r="BN23" s="60">
        <f t="shared" si="57"/>
        <v>10</v>
      </c>
      <c r="BO23" s="61" t="s">
        <v>27</v>
      </c>
      <c r="BP23" s="7" t="s">
        <v>35</v>
      </c>
      <c r="BQ23" s="44" t="s">
        <v>37</v>
      </c>
      <c r="BR23" s="8" t="s">
        <v>45</v>
      </c>
      <c r="BS23" s="44" t="s">
        <v>48</v>
      </c>
      <c r="BT23" s="8" t="s">
        <v>56</v>
      </c>
    </row>
    <row r="24" spans="1:72" s="30" customFormat="1" ht="25.5">
      <c r="A24" s="3" t="s">
        <v>19</v>
      </c>
      <c r="B24" s="4">
        <v>5</v>
      </c>
      <c r="C24" s="38"/>
      <c r="D24" s="94">
        <v>2</v>
      </c>
      <c r="E24" s="36">
        <f t="shared" si="37"/>
        <v>10</v>
      </c>
      <c r="F24" s="36"/>
      <c r="G24" s="94">
        <v>0</v>
      </c>
      <c r="H24" s="36">
        <f t="shared" si="38"/>
        <v>0</v>
      </c>
      <c r="I24" s="36"/>
      <c r="J24" s="94">
        <v>0</v>
      </c>
      <c r="K24" s="36">
        <f t="shared" si="39"/>
        <v>0</v>
      </c>
      <c r="L24" s="36"/>
      <c r="M24" s="94">
        <v>0</v>
      </c>
      <c r="N24" s="36">
        <f t="shared" si="40"/>
        <v>0</v>
      </c>
      <c r="O24" s="36"/>
      <c r="P24" s="94">
        <v>2</v>
      </c>
      <c r="Q24" s="36">
        <f t="shared" si="41"/>
        <v>10</v>
      </c>
      <c r="R24" s="36"/>
      <c r="S24" s="94">
        <v>0</v>
      </c>
      <c r="T24" s="36">
        <f t="shared" si="42"/>
        <v>0</v>
      </c>
      <c r="U24" s="36"/>
      <c r="V24" s="94">
        <v>2</v>
      </c>
      <c r="W24" s="36">
        <f t="shared" si="43"/>
        <v>10</v>
      </c>
      <c r="X24" s="36"/>
      <c r="Y24" s="94">
        <v>1</v>
      </c>
      <c r="Z24" s="36">
        <f t="shared" si="44"/>
        <v>5</v>
      </c>
      <c r="AA24" s="36"/>
      <c r="AB24" s="94">
        <v>1</v>
      </c>
      <c r="AC24" s="36">
        <f t="shared" si="45"/>
        <v>5</v>
      </c>
      <c r="AD24" s="36"/>
      <c r="AE24" s="94">
        <v>0</v>
      </c>
      <c r="AF24" s="36">
        <f t="shared" si="46"/>
        <v>0</v>
      </c>
      <c r="AG24" s="36"/>
      <c r="AH24" s="94">
        <v>1</v>
      </c>
      <c r="AI24" s="36">
        <f t="shared" si="47"/>
        <v>5</v>
      </c>
      <c r="AJ24" s="36"/>
      <c r="AK24" s="94">
        <v>1</v>
      </c>
      <c r="AL24" s="36">
        <f t="shared" si="48"/>
        <v>5</v>
      </c>
      <c r="AM24" s="36"/>
      <c r="AN24" s="94">
        <v>1</v>
      </c>
      <c r="AO24" s="36">
        <f t="shared" si="49"/>
        <v>5</v>
      </c>
      <c r="AP24" s="36"/>
      <c r="AQ24" s="94">
        <v>1</v>
      </c>
      <c r="AR24" s="36">
        <f t="shared" si="50"/>
        <v>5</v>
      </c>
      <c r="AS24" s="36"/>
      <c r="AT24" s="94">
        <v>1</v>
      </c>
      <c r="AU24" s="36">
        <f t="shared" si="51"/>
        <v>5</v>
      </c>
      <c r="AV24" s="36"/>
      <c r="AW24" s="94">
        <v>0</v>
      </c>
      <c r="AX24" s="36">
        <f t="shared" si="52"/>
        <v>0</v>
      </c>
      <c r="AY24" s="36"/>
      <c r="AZ24" s="94">
        <v>0</v>
      </c>
      <c r="BA24" s="36">
        <f t="shared" si="53"/>
        <v>0</v>
      </c>
      <c r="BB24" s="36"/>
      <c r="BC24" s="94">
        <v>0</v>
      </c>
      <c r="BD24" s="36">
        <f t="shared" si="54"/>
        <v>0</v>
      </c>
      <c r="BE24" s="36"/>
      <c r="BF24" s="94">
        <v>0</v>
      </c>
      <c r="BG24" s="36">
        <f t="shared" si="55"/>
        <v>0</v>
      </c>
      <c r="BH24" s="36"/>
      <c r="BI24" s="94">
        <v>0</v>
      </c>
      <c r="BJ24" s="36">
        <f t="shared" si="56"/>
        <v>0</v>
      </c>
      <c r="BK24" s="36"/>
      <c r="BL24" s="36"/>
      <c r="BM24" s="62" t="str">
        <f t="shared" si="57"/>
        <v>Unterstützung durch Hersteller
(Sponsoring)</v>
      </c>
      <c r="BN24" s="63">
        <f t="shared" si="57"/>
        <v>5</v>
      </c>
      <c r="BO24" s="64" t="s">
        <v>27</v>
      </c>
      <c r="BP24" s="1" t="s">
        <v>36</v>
      </c>
      <c r="BQ24" s="17" t="s">
        <v>37</v>
      </c>
      <c r="BR24" s="2" t="s">
        <v>46</v>
      </c>
      <c r="BS24" s="17" t="s">
        <v>48</v>
      </c>
      <c r="BT24" s="2" t="s">
        <v>55</v>
      </c>
    </row>
    <row r="25" spans="1:72" s="30" customFormat="1" ht="25.5">
      <c r="A25" s="5" t="s">
        <v>20</v>
      </c>
      <c r="B25" s="12">
        <v>5</v>
      </c>
      <c r="C25" s="43"/>
      <c r="D25" s="6">
        <v>1</v>
      </c>
      <c r="E25" s="42">
        <f t="shared" si="37"/>
        <v>5</v>
      </c>
      <c r="F25" s="42"/>
      <c r="G25" s="6">
        <v>1</v>
      </c>
      <c r="H25" s="42">
        <f t="shared" si="38"/>
        <v>5</v>
      </c>
      <c r="I25" s="42"/>
      <c r="J25" s="6">
        <v>2</v>
      </c>
      <c r="K25" s="42">
        <f t="shared" si="39"/>
        <v>10</v>
      </c>
      <c r="L25" s="42"/>
      <c r="M25" s="6">
        <v>0</v>
      </c>
      <c r="N25" s="42">
        <f t="shared" si="40"/>
        <v>0</v>
      </c>
      <c r="O25" s="42"/>
      <c r="P25" s="6">
        <v>2</v>
      </c>
      <c r="Q25" s="42">
        <f t="shared" si="41"/>
        <v>10</v>
      </c>
      <c r="R25" s="42"/>
      <c r="S25" s="6">
        <v>2</v>
      </c>
      <c r="T25" s="42">
        <f t="shared" si="42"/>
        <v>10</v>
      </c>
      <c r="U25" s="42"/>
      <c r="V25" s="6">
        <v>2</v>
      </c>
      <c r="W25" s="42">
        <f t="shared" si="43"/>
        <v>10</v>
      </c>
      <c r="X25" s="42"/>
      <c r="Y25" s="6">
        <v>1</v>
      </c>
      <c r="Z25" s="42">
        <f t="shared" si="44"/>
        <v>5</v>
      </c>
      <c r="AA25" s="42"/>
      <c r="AB25" s="6">
        <v>2</v>
      </c>
      <c r="AC25" s="42">
        <f t="shared" si="45"/>
        <v>10</v>
      </c>
      <c r="AD25" s="42"/>
      <c r="AE25" s="6">
        <v>1</v>
      </c>
      <c r="AF25" s="42">
        <f t="shared" si="46"/>
        <v>5</v>
      </c>
      <c r="AG25" s="42"/>
      <c r="AH25" s="6">
        <v>2</v>
      </c>
      <c r="AI25" s="42">
        <f t="shared" si="47"/>
        <v>10</v>
      </c>
      <c r="AJ25" s="42"/>
      <c r="AK25" s="6">
        <v>1</v>
      </c>
      <c r="AL25" s="42">
        <f t="shared" si="48"/>
        <v>5</v>
      </c>
      <c r="AM25" s="42"/>
      <c r="AN25" s="6">
        <v>1</v>
      </c>
      <c r="AO25" s="42">
        <f t="shared" si="49"/>
        <v>5</v>
      </c>
      <c r="AP25" s="42"/>
      <c r="AQ25" s="6">
        <v>1</v>
      </c>
      <c r="AR25" s="42">
        <f t="shared" si="50"/>
        <v>5</v>
      </c>
      <c r="AS25" s="42"/>
      <c r="AT25" s="6">
        <v>1</v>
      </c>
      <c r="AU25" s="42">
        <f t="shared" si="51"/>
        <v>5</v>
      </c>
      <c r="AV25" s="42"/>
      <c r="AW25" s="6">
        <v>0</v>
      </c>
      <c r="AX25" s="42">
        <f t="shared" si="52"/>
        <v>0</v>
      </c>
      <c r="AY25" s="42"/>
      <c r="AZ25" s="6">
        <v>0</v>
      </c>
      <c r="BA25" s="42">
        <f t="shared" si="53"/>
        <v>0</v>
      </c>
      <c r="BB25" s="42"/>
      <c r="BC25" s="6">
        <v>0</v>
      </c>
      <c r="BD25" s="42">
        <f t="shared" si="54"/>
        <v>0</v>
      </c>
      <c r="BE25" s="42"/>
      <c r="BF25" s="6">
        <v>0</v>
      </c>
      <c r="BG25" s="42">
        <f t="shared" si="55"/>
        <v>0</v>
      </c>
      <c r="BH25" s="42"/>
      <c r="BI25" s="6">
        <v>0</v>
      </c>
      <c r="BJ25" s="42">
        <f t="shared" si="56"/>
        <v>0</v>
      </c>
      <c r="BK25" s="42"/>
      <c r="BL25" s="42"/>
      <c r="BM25" s="45" t="str">
        <f t="shared" si="57"/>
        <v>Bekanntheitsgrad des Produkts,
Hesteller oder Technologie</v>
      </c>
      <c r="BN25" s="60">
        <f t="shared" si="57"/>
        <v>5</v>
      </c>
      <c r="BO25" s="61" t="s">
        <v>27</v>
      </c>
      <c r="BP25" s="7" t="s">
        <v>28</v>
      </c>
      <c r="BQ25" s="44" t="s">
        <v>37</v>
      </c>
      <c r="BR25" s="8" t="s">
        <v>47</v>
      </c>
      <c r="BS25" s="44" t="s">
        <v>48</v>
      </c>
      <c r="BT25" s="8" t="s">
        <v>57</v>
      </c>
    </row>
    <row r="26" spans="1:72" ht="12.75">
      <c r="A26" s="2" t="s">
        <v>58</v>
      </c>
      <c r="B26" s="4">
        <v>0</v>
      </c>
      <c r="C26" s="38"/>
      <c r="D26" s="94">
        <v>0</v>
      </c>
      <c r="E26" s="36">
        <f t="shared" si="37"/>
        <v>0</v>
      </c>
      <c r="F26" s="36"/>
      <c r="G26" s="94">
        <v>0</v>
      </c>
      <c r="H26" s="36">
        <f t="shared" si="38"/>
        <v>0</v>
      </c>
      <c r="I26" s="36"/>
      <c r="J26" s="94">
        <v>0</v>
      </c>
      <c r="K26" s="36">
        <f t="shared" si="39"/>
        <v>0</v>
      </c>
      <c r="L26" s="36"/>
      <c r="M26" s="94">
        <v>0</v>
      </c>
      <c r="N26" s="36">
        <f t="shared" si="40"/>
        <v>0</v>
      </c>
      <c r="O26" s="36"/>
      <c r="P26" s="94">
        <v>0</v>
      </c>
      <c r="Q26" s="36">
        <f t="shared" si="41"/>
        <v>0</v>
      </c>
      <c r="R26" s="36"/>
      <c r="S26" s="94">
        <v>0</v>
      </c>
      <c r="T26" s="36">
        <f t="shared" si="42"/>
        <v>0</v>
      </c>
      <c r="U26" s="36"/>
      <c r="V26" s="94">
        <v>0</v>
      </c>
      <c r="W26" s="36">
        <f t="shared" si="43"/>
        <v>0</v>
      </c>
      <c r="X26" s="36"/>
      <c r="Y26" s="94">
        <v>0</v>
      </c>
      <c r="Z26" s="36">
        <f t="shared" si="44"/>
        <v>0</v>
      </c>
      <c r="AA26" s="36"/>
      <c r="AB26" s="94">
        <v>0</v>
      </c>
      <c r="AC26" s="36">
        <f t="shared" si="45"/>
        <v>0</v>
      </c>
      <c r="AD26" s="36"/>
      <c r="AE26" s="94">
        <v>0</v>
      </c>
      <c r="AF26" s="36">
        <f t="shared" si="46"/>
        <v>0</v>
      </c>
      <c r="AG26" s="36"/>
      <c r="AH26" s="94">
        <v>0</v>
      </c>
      <c r="AI26" s="36">
        <f t="shared" si="47"/>
        <v>0</v>
      </c>
      <c r="AJ26" s="36"/>
      <c r="AK26" s="94">
        <v>0</v>
      </c>
      <c r="AL26" s="36">
        <f t="shared" si="48"/>
        <v>0</v>
      </c>
      <c r="AM26" s="36"/>
      <c r="AN26" s="94">
        <v>0</v>
      </c>
      <c r="AO26" s="36">
        <f t="shared" si="49"/>
        <v>0</v>
      </c>
      <c r="AP26" s="36"/>
      <c r="AQ26" s="94">
        <v>0</v>
      </c>
      <c r="AR26" s="36">
        <f t="shared" si="50"/>
        <v>0</v>
      </c>
      <c r="AS26" s="36"/>
      <c r="AT26" s="94">
        <v>0</v>
      </c>
      <c r="AU26" s="36">
        <f t="shared" si="51"/>
        <v>0</v>
      </c>
      <c r="AV26" s="36"/>
      <c r="AW26" s="94">
        <v>0</v>
      </c>
      <c r="AX26" s="36">
        <f t="shared" si="52"/>
        <v>0</v>
      </c>
      <c r="AY26" s="36"/>
      <c r="AZ26" s="94">
        <v>0</v>
      </c>
      <c r="BA26" s="36">
        <f t="shared" si="53"/>
        <v>0</v>
      </c>
      <c r="BB26" s="36"/>
      <c r="BC26" s="94">
        <v>0</v>
      </c>
      <c r="BD26" s="36">
        <f t="shared" si="54"/>
        <v>0</v>
      </c>
      <c r="BE26" s="36"/>
      <c r="BF26" s="94">
        <v>0</v>
      </c>
      <c r="BG26" s="36">
        <f t="shared" si="55"/>
        <v>0</v>
      </c>
      <c r="BH26" s="36"/>
      <c r="BI26" s="94">
        <v>0</v>
      </c>
      <c r="BJ26" s="36">
        <f t="shared" si="56"/>
        <v>0</v>
      </c>
      <c r="BK26" s="36"/>
      <c r="BL26" s="36"/>
      <c r="BM26" s="62" t="str">
        <f t="shared" si="57"/>
        <v> </v>
      </c>
      <c r="BN26" s="63">
        <f t="shared" si="57"/>
        <v>0</v>
      </c>
      <c r="BO26" s="64" t="s">
        <v>27</v>
      </c>
      <c r="BP26" s="1"/>
      <c r="BQ26" s="17" t="s">
        <v>37</v>
      </c>
      <c r="BR26" s="2"/>
      <c r="BS26" s="17" t="s">
        <v>48</v>
      </c>
      <c r="BT26" s="2" t="s">
        <v>57</v>
      </c>
    </row>
    <row r="27" spans="1:72" ht="12.75">
      <c r="A27" s="8" t="s">
        <v>58</v>
      </c>
      <c r="B27" s="12">
        <v>0</v>
      </c>
      <c r="C27" s="43"/>
      <c r="D27" s="6">
        <v>0</v>
      </c>
      <c r="E27" s="42">
        <f t="shared" si="37"/>
        <v>0</v>
      </c>
      <c r="F27" s="42"/>
      <c r="G27" s="6">
        <v>0</v>
      </c>
      <c r="H27" s="42">
        <f t="shared" si="38"/>
        <v>0</v>
      </c>
      <c r="I27" s="42"/>
      <c r="J27" s="6">
        <v>0</v>
      </c>
      <c r="K27" s="42">
        <f t="shared" si="39"/>
        <v>0</v>
      </c>
      <c r="L27" s="42"/>
      <c r="M27" s="6">
        <v>0</v>
      </c>
      <c r="N27" s="42">
        <f t="shared" si="40"/>
        <v>0</v>
      </c>
      <c r="O27" s="42"/>
      <c r="P27" s="6">
        <v>0</v>
      </c>
      <c r="Q27" s="42">
        <f t="shared" si="41"/>
        <v>0</v>
      </c>
      <c r="R27" s="42"/>
      <c r="S27" s="6">
        <v>0</v>
      </c>
      <c r="T27" s="42">
        <f t="shared" si="42"/>
        <v>0</v>
      </c>
      <c r="U27" s="42"/>
      <c r="V27" s="6">
        <v>0</v>
      </c>
      <c r="W27" s="42">
        <f t="shared" si="43"/>
        <v>0</v>
      </c>
      <c r="X27" s="42"/>
      <c r="Y27" s="6">
        <v>0</v>
      </c>
      <c r="Z27" s="42">
        <f t="shared" si="44"/>
        <v>0</v>
      </c>
      <c r="AA27" s="42"/>
      <c r="AB27" s="6">
        <v>0</v>
      </c>
      <c r="AC27" s="42">
        <f t="shared" si="45"/>
        <v>0</v>
      </c>
      <c r="AD27" s="42"/>
      <c r="AE27" s="6">
        <v>0</v>
      </c>
      <c r="AF27" s="42">
        <f t="shared" si="46"/>
        <v>0</v>
      </c>
      <c r="AG27" s="42"/>
      <c r="AH27" s="6">
        <v>0</v>
      </c>
      <c r="AI27" s="42">
        <f t="shared" si="47"/>
        <v>0</v>
      </c>
      <c r="AJ27" s="42"/>
      <c r="AK27" s="6">
        <v>0</v>
      </c>
      <c r="AL27" s="42">
        <f t="shared" si="48"/>
        <v>0</v>
      </c>
      <c r="AM27" s="42"/>
      <c r="AN27" s="6">
        <v>0</v>
      </c>
      <c r="AO27" s="42">
        <f t="shared" si="49"/>
        <v>0</v>
      </c>
      <c r="AP27" s="42"/>
      <c r="AQ27" s="6">
        <v>0</v>
      </c>
      <c r="AR27" s="42">
        <f t="shared" si="50"/>
        <v>0</v>
      </c>
      <c r="AS27" s="42"/>
      <c r="AT27" s="6">
        <v>0</v>
      </c>
      <c r="AU27" s="42">
        <f t="shared" si="51"/>
        <v>0</v>
      </c>
      <c r="AV27" s="42"/>
      <c r="AW27" s="6">
        <v>0</v>
      </c>
      <c r="AX27" s="42">
        <f t="shared" si="52"/>
        <v>0</v>
      </c>
      <c r="AY27" s="42"/>
      <c r="AZ27" s="6">
        <v>0</v>
      </c>
      <c r="BA27" s="42">
        <f t="shared" si="53"/>
        <v>0</v>
      </c>
      <c r="BB27" s="42"/>
      <c r="BC27" s="6">
        <v>0</v>
      </c>
      <c r="BD27" s="42">
        <f t="shared" si="54"/>
        <v>0</v>
      </c>
      <c r="BE27" s="42"/>
      <c r="BF27" s="6">
        <v>0</v>
      </c>
      <c r="BG27" s="42">
        <f t="shared" si="55"/>
        <v>0</v>
      </c>
      <c r="BH27" s="42"/>
      <c r="BI27" s="6">
        <v>1</v>
      </c>
      <c r="BJ27" s="42">
        <f t="shared" si="56"/>
        <v>0</v>
      </c>
      <c r="BK27" s="42"/>
      <c r="BL27" s="42"/>
      <c r="BM27" s="45" t="str">
        <f t="shared" si="57"/>
        <v> </v>
      </c>
      <c r="BN27" s="60">
        <f t="shared" si="57"/>
        <v>0</v>
      </c>
      <c r="BO27" s="61" t="s">
        <v>27</v>
      </c>
      <c r="BP27" s="7"/>
      <c r="BQ27" s="44" t="s">
        <v>37</v>
      </c>
      <c r="BR27" s="8"/>
      <c r="BS27" s="44" t="s">
        <v>48</v>
      </c>
      <c r="BT27" s="8" t="s">
        <v>57</v>
      </c>
    </row>
    <row r="28" spans="1:72" ht="13.5" thickBot="1">
      <c r="A28" s="2" t="s">
        <v>58</v>
      </c>
      <c r="B28" s="4">
        <v>0</v>
      </c>
      <c r="C28" s="38"/>
      <c r="D28" s="94">
        <v>0</v>
      </c>
      <c r="E28" s="36">
        <f t="shared" si="37"/>
        <v>0</v>
      </c>
      <c r="F28" s="36"/>
      <c r="G28" s="94">
        <v>0</v>
      </c>
      <c r="H28" s="36">
        <f t="shared" si="38"/>
        <v>0</v>
      </c>
      <c r="I28" s="36"/>
      <c r="J28" s="94">
        <v>0</v>
      </c>
      <c r="K28" s="36">
        <f t="shared" si="39"/>
        <v>0</v>
      </c>
      <c r="L28" s="36"/>
      <c r="M28" s="94">
        <v>0</v>
      </c>
      <c r="N28" s="36">
        <f t="shared" si="40"/>
        <v>0</v>
      </c>
      <c r="O28" s="36"/>
      <c r="P28" s="94">
        <v>0</v>
      </c>
      <c r="Q28" s="36">
        <f t="shared" si="41"/>
        <v>0</v>
      </c>
      <c r="R28" s="36"/>
      <c r="S28" s="94">
        <v>0</v>
      </c>
      <c r="T28" s="36">
        <f t="shared" si="42"/>
        <v>0</v>
      </c>
      <c r="U28" s="36"/>
      <c r="V28" s="94">
        <v>0</v>
      </c>
      <c r="W28" s="36">
        <f t="shared" si="43"/>
        <v>0</v>
      </c>
      <c r="X28" s="36"/>
      <c r="Y28" s="94">
        <v>0</v>
      </c>
      <c r="Z28" s="36">
        <f t="shared" si="44"/>
        <v>0</v>
      </c>
      <c r="AA28" s="36"/>
      <c r="AB28" s="94">
        <v>0</v>
      </c>
      <c r="AC28" s="36">
        <f t="shared" si="45"/>
        <v>0</v>
      </c>
      <c r="AD28" s="36"/>
      <c r="AE28" s="94">
        <v>0</v>
      </c>
      <c r="AF28" s="36">
        <f t="shared" si="46"/>
        <v>0</v>
      </c>
      <c r="AG28" s="36"/>
      <c r="AH28" s="94">
        <v>0</v>
      </c>
      <c r="AI28" s="36">
        <f t="shared" si="47"/>
        <v>0</v>
      </c>
      <c r="AJ28" s="36"/>
      <c r="AK28" s="94">
        <v>0</v>
      </c>
      <c r="AL28" s="36">
        <f t="shared" si="48"/>
        <v>0</v>
      </c>
      <c r="AM28" s="36"/>
      <c r="AN28" s="94">
        <v>0</v>
      </c>
      <c r="AO28" s="36">
        <f t="shared" si="49"/>
        <v>0</v>
      </c>
      <c r="AP28" s="36"/>
      <c r="AQ28" s="94">
        <v>0</v>
      </c>
      <c r="AR28" s="36">
        <f t="shared" si="50"/>
        <v>0</v>
      </c>
      <c r="AS28" s="36"/>
      <c r="AT28" s="94">
        <v>0</v>
      </c>
      <c r="AU28" s="36">
        <f t="shared" si="51"/>
        <v>0</v>
      </c>
      <c r="AV28" s="36"/>
      <c r="AW28" s="94">
        <v>0</v>
      </c>
      <c r="AX28" s="36">
        <f t="shared" si="52"/>
        <v>0</v>
      </c>
      <c r="AY28" s="36"/>
      <c r="AZ28" s="94">
        <v>0</v>
      </c>
      <c r="BA28" s="36">
        <f t="shared" si="53"/>
        <v>0</v>
      </c>
      <c r="BB28" s="36"/>
      <c r="BC28" s="94">
        <v>0</v>
      </c>
      <c r="BD28" s="36">
        <f t="shared" si="54"/>
        <v>0</v>
      </c>
      <c r="BE28" s="36"/>
      <c r="BF28" s="94">
        <v>0</v>
      </c>
      <c r="BG28" s="36">
        <f t="shared" si="55"/>
        <v>0</v>
      </c>
      <c r="BH28" s="36"/>
      <c r="BI28" s="94">
        <v>0</v>
      </c>
      <c r="BJ28" s="36">
        <f t="shared" si="56"/>
        <v>0</v>
      </c>
      <c r="BK28" s="36"/>
      <c r="BL28" s="36"/>
      <c r="BM28" s="62" t="str">
        <f t="shared" si="57"/>
        <v> </v>
      </c>
      <c r="BN28" s="63">
        <f t="shared" si="57"/>
        <v>0</v>
      </c>
      <c r="BO28" s="64" t="s">
        <v>27</v>
      </c>
      <c r="BP28" s="1"/>
      <c r="BQ28" s="17" t="s">
        <v>37</v>
      </c>
      <c r="BR28" s="2"/>
      <c r="BS28" s="17" t="s">
        <v>48</v>
      </c>
      <c r="BT28" s="2" t="s">
        <v>57</v>
      </c>
    </row>
    <row r="29" spans="1:72" s="53" customFormat="1" ht="13.5" thickTop="1">
      <c r="A29" s="46" t="s">
        <v>12</v>
      </c>
      <c r="B29" s="47" t="str">
        <f>CONCATENATE("max. ",TEXT(2*SUM(B9:B28),"0"))</f>
        <v>max. 800</v>
      </c>
      <c r="C29" s="47"/>
      <c r="D29" s="48"/>
      <c r="E29" s="49">
        <f>SUM(E9:E28)</f>
        <v>735</v>
      </c>
      <c r="F29" s="49"/>
      <c r="G29" s="48"/>
      <c r="H29" s="49">
        <f>SUM(H9:H28)</f>
        <v>460</v>
      </c>
      <c r="I29" s="49"/>
      <c r="J29" s="48"/>
      <c r="K29" s="49">
        <f>SUM(K9:K28)</f>
        <v>430</v>
      </c>
      <c r="L29" s="49"/>
      <c r="M29" s="48"/>
      <c r="N29" s="49">
        <f>SUM(N9:N28)</f>
        <v>80</v>
      </c>
      <c r="O29" s="49"/>
      <c r="P29" s="48"/>
      <c r="Q29" s="49">
        <f>SUM(Q9:Q28)</f>
        <v>672</v>
      </c>
      <c r="R29" s="49"/>
      <c r="S29" s="48"/>
      <c r="T29" s="49">
        <f>SUM(T9:T28)</f>
        <v>680</v>
      </c>
      <c r="U29" s="49"/>
      <c r="V29" s="48"/>
      <c r="W29" s="49">
        <f>SUM(W9:W28)</f>
        <v>765</v>
      </c>
      <c r="X29" s="49"/>
      <c r="Y29" s="48"/>
      <c r="Z29" s="49">
        <f>SUM(Z9:Z28)</f>
        <v>403</v>
      </c>
      <c r="AA29" s="49"/>
      <c r="AB29" s="48"/>
      <c r="AC29" s="49">
        <f>SUM(AC9:AC28)</f>
        <v>722</v>
      </c>
      <c r="AD29" s="49"/>
      <c r="AE29" s="48"/>
      <c r="AF29" s="49">
        <f>SUM(AF9:AF28)</f>
        <v>638</v>
      </c>
      <c r="AG29" s="49"/>
      <c r="AH29" s="48"/>
      <c r="AI29" s="49">
        <f>SUM(AI9:AI28)</f>
        <v>207</v>
      </c>
      <c r="AJ29" s="49"/>
      <c r="AK29" s="48"/>
      <c r="AL29" s="49">
        <f>SUM(AL9:AL28)</f>
        <v>394</v>
      </c>
      <c r="AM29" s="49"/>
      <c r="AN29" s="48"/>
      <c r="AO29" s="49">
        <f>SUM(AO9:AO28)</f>
        <v>500</v>
      </c>
      <c r="AP29" s="49"/>
      <c r="AQ29" s="48"/>
      <c r="AR29" s="49">
        <f>SUM(AR9:AR28)</f>
        <v>780</v>
      </c>
      <c r="AS29" s="49"/>
      <c r="AT29" s="48"/>
      <c r="AU29" s="49">
        <f>SUM(AU9:AU28)</f>
        <v>440</v>
      </c>
      <c r="AV29" s="49"/>
      <c r="AW29" s="48"/>
      <c r="AX29" s="49">
        <f>SUM(AX9:AX28)</f>
        <v>0</v>
      </c>
      <c r="AY29" s="49"/>
      <c r="AZ29" s="48"/>
      <c r="BA29" s="49">
        <f>SUM(BA9:BA28)</f>
        <v>0</v>
      </c>
      <c r="BB29" s="49"/>
      <c r="BC29" s="48"/>
      <c r="BD29" s="49">
        <f>SUM(BD9:BD28)</f>
        <v>0</v>
      </c>
      <c r="BE29" s="49"/>
      <c r="BF29" s="48"/>
      <c r="BG29" s="49">
        <f>SUM(BG9:BG28)</f>
        <v>0</v>
      </c>
      <c r="BH29" s="49"/>
      <c r="BI29" s="48"/>
      <c r="BJ29" s="49">
        <f>SUM(BJ9:BJ28)</f>
        <v>0</v>
      </c>
      <c r="BK29" s="49"/>
      <c r="BL29" s="49"/>
      <c r="BM29" s="46" t="s">
        <v>12</v>
      </c>
      <c r="BN29" s="50" t="str">
        <f t="shared" si="57"/>
        <v>max. 800</v>
      </c>
      <c r="BO29" s="49"/>
      <c r="BP29" s="52"/>
      <c r="BQ29" s="51"/>
      <c r="BR29" s="52"/>
      <c r="BS29" s="51"/>
      <c r="BT29" s="52"/>
    </row>
    <row r="30" spans="38:40" ht="12.75">
      <c r="AL30" s="54"/>
      <c r="AN30" s="54"/>
    </row>
    <row r="31" ht="12.75"/>
    <row r="32" ht="25.5" customHeight="1"/>
    <row r="35" ht="25.5" customHeight="1"/>
    <row r="40" ht="12.75" customHeight="1"/>
    <row r="42" ht="25.5" customHeight="1"/>
    <row r="43" ht="12.75" customHeight="1"/>
  </sheetData>
  <mergeCells count="22">
    <mergeCell ref="D4:BJ4"/>
    <mergeCell ref="D6:E6"/>
    <mergeCell ref="A1:C3"/>
    <mergeCell ref="M6:N6"/>
    <mergeCell ref="J6:K6"/>
    <mergeCell ref="G6:H6"/>
    <mergeCell ref="V6:W6"/>
    <mergeCell ref="S6:T6"/>
    <mergeCell ref="Y6:Z6"/>
    <mergeCell ref="P6:Q6"/>
    <mergeCell ref="AQ6:AR6"/>
    <mergeCell ref="AB6:AC6"/>
    <mergeCell ref="AH6:AI6"/>
    <mergeCell ref="AE6:AF6"/>
    <mergeCell ref="AN6:AO6"/>
    <mergeCell ref="AK6:AL6"/>
    <mergeCell ref="BF6:BG6"/>
    <mergeCell ref="BI6:BJ6"/>
    <mergeCell ref="AT6:AU6"/>
    <mergeCell ref="AW6:AX6"/>
    <mergeCell ref="AZ6:BA6"/>
    <mergeCell ref="BC6:BD6"/>
  </mergeCells>
  <dataValidations count="2">
    <dataValidation errorStyle="warning" type="whole" allowBlank="1" showErrorMessage="1" promptTitle="Bewertung" prompt="Bitte einen Wert 0,1,oder 2 eingeben&#10;&#10;2 : Kriterium ist erfüllt&#10;1 : Kriterium ist teilweise erfüllt&#10;0 : Kriterium ist nicht erfüllt" errorTitle="Wert falsch" error="0, 1, oder 2 eingeben" sqref="D9:D28 G9:G28 J9:J28 M9:M28 P9:P28 S9:S28 V9:V28 Y9:Y28 AB9:AB28 AE9:AE28 AH9:AH28 AK9:AK28 AN9:AN28 AQ9:AQ28 AT9:AT28 AW9:AW28 AZ9:AZ28 BC9:BC28 BF9:BF28 BI9:BI28">
      <formula1>0</formula1>
      <formula2>2</formula2>
    </dataValidation>
    <dataValidation errorStyle="warning" type="whole" operator="greaterThanOrEqual" allowBlank="1" showInputMessage="1" showErrorMessage="1" errorTitle="Falsche Eingabe" error="Bitte eine Ganze Zahl größer oder gleich 0 eingeben" sqref="B9:B28">
      <formula1>0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&amp;L&amp;"Arial,Fett"&amp;12www.beckonline.de</oddHeader>
    <oddFooter>&amp;LStand: &amp;D&amp;C&amp;A&amp;R&amp;P/&amp;N</oddFooter>
  </headerFooter>
  <colBreaks count="2" manualBreakCount="2">
    <brk id="24" max="65535" man="1"/>
    <brk id="64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B2:H30"/>
  <sheetViews>
    <sheetView workbookViewId="0" topLeftCell="A1">
      <pane ySplit="6" topLeftCell="BM8" activePane="bottomLeft" state="frozen"/>
      <selection pane="topLeft" activeCell="A1" sqref="A1"/>
      <selection pane="bottomLeft" activeCell="D34" sqref="D34"/>
    </sheetView>
  </sheetViews>
  <sheetFormatPr defaultColWidth="11.421875" defaultRowHeight="12.75"/>
  <cols>
    <col min="1" max="1" width="1.7109375" style="54" customWidth="1"/>
    <col min="2" max="2" width="18.57421875" style="16" customWidth="1"/>
    <col min="3" max="3" width="3.421875" style="21" customWidth="1"/>
    <col min="4" max="4" width="27.140625" style="16" customWidth="1"/>
    <col min="5" max="5" width="15.140625" style="16" customWidth="1"/>
    <col min="6" max="6" width="1.28515625" style="16" customWidth="1"/>
    <col min="7" max="7" width="14.00390625" style="16" customWidth="1"/>
    <col min="8" max="16384" width="11.421875" style="16" customWidth="1"/>
  </cols>
  <sheetData>
    <row r="1" ht="12.75"/>
    <row r="2" spans="2:7" ht="25.5" customHeight="1">
      <c r="B2" s="157" t="s">
        <v>21</v>
      </c>
      <c r="C2" s="157"/>
      <c r="D2" s="157"/>
      <c r="E2" s="157"/>
      <c r="F2" s="157"/>
      <c r="G2" s="157"/>
    </row>
    <row r="3" spans="2:7" ht="18">
      <c r="B3" s="65"/>
      <c r="C3" s="65"/>
      <c r="D3" s="65"/>
      <c r="E3" s="65"/>
      <c r="F3" s="65"/>
      <c r="G3" s="65"/>
    </row>
    <row r="4" ht="12.75"/>
    <row r="5" ht="12.75"/>
    <row r="6" spans="2:8" ht="38.25">
      <c r="B6" s="78" t="str">
        <f>Evaluierungsübersicht!B14</f>
        <v>Alternativen</v>
      </c>
      <c r="D6" s="67" t="str">
        <f>'Techn. Realisierungsmöglichkeit'!A1</f>
        <v>Technische Realisierungsmöglichkeiten</v>
      </c>
      <c r="E6" s="68" t="str">
        <f>Marktchancen!A1</f>
        <v>Marktchancen</v>
      </c>
      <c r="G6" s="67" t="str">
        <f>B2</f>
        <v>Strategische Bedeutung</v>
      </c>
      <c r="H6" s="67" t="s">
        <v>79</v>
      </c>
    </row>
    <row r="7" spans="2:8" ht="12.75">
      <c r="B7" s="66"/>
      <c r="D7" s="67"/>
      <c r="E7" s="68"/>
      <c r="G7" s="67"/>
      <c r="H7" s="67"/>
    </row>
    <row r="8" spans="2:8" ht="12.75">
      <c r="B8" s="69" t="s">
        <v>73</v>
      </c>
      <c r="C8" s="70"/>
      <c r="D8" s="90">
        <v>1</v>
      </c>
      <c r="E8" s="91">
        <v>1</v>
      </c>
      <c r="F8" s="71"/>
      <c r="G8" s="72"/>
      <c r="H8" s="72"/>
    </row>
    <row r="9" spans="2:8" ht="12.75">
      <c r="B9" s="73"/>
      <c r="C9" s="38"/>
      <c r="D9" s="37"/>
      <c r="E9" s="74"/>
      <c r="F9" s="30"/>
      <c r="G9" s="35"/>
      <c r="H9" s="35"/>
    </row>
    <row r="10" spans="2:8" ht="12.75">
      <c r="B10" s="75" t="str">
        <f>Evaluierungsübersicht!B16</f>
        <v>Alternative A</v>
      </c>
      <c r="C10" s="43"/>
      <c r="D10" s="76">
        <f>'Techn. Realisierungsmöglichkeit'!E29</f>
        <v>145</v>
      </c>
      <c r="E10" s="77">
        <f>Marktchancen!E29</f>
        <v>735</v>
      </c>
      <c r="F10" s="40"/>
      <c r="G10" s="76">
        <f>ROUND(SQRT(SUMSQ($D$8*D10,$E$8*E10)),0)</f>
        <v>749</v>
      </c>
      <c r="H10" s="112">
        <f aca="true" t="shared" si="0" ref="H10:H18">ABS($D$8*$E$8*($E$30*D10-$D$30*E10))/(POWER(($E$8*$E$30),2)+POWER(($D$8*$D$30),2))</f>
        <v>0.14315068493150684</v>
      </c>
    </row>
    <row r="11" spans="2:8" ht="12.75">
      <c r="B11" s="78" t="str">
        <f>Evaluierungsübersicht!B17</f>
        <v>Alternative B</v>
      </c>
      <c r="C11" s="38"/>
      <c r="D11" s="67">
        <f>'Techn. Realisierungsmöglichkeit'!H29</f>
        <v>167</v>
      </c>
      <c r="E11" s="68">
        <f>Marktchancen!H29</f>
        <v>460</v>
      </c>
      <c r="F11" s="30"/>
      <c r="G11" s="67">
        <f>ROUND(SQRT(SUMSQ($D$8*D11,$E$8*E11)),0)</f>
        <v>489</v>
      </c>
      <c r="H11" s="113">
        <f t="shared" si="0"/>
        <v>0.006027397260273973</v>
      </c>
    </row>
    <row r="12" spans="2:8" ht="12.75">
      <c r="B12" s="75" t="str">
        <f>Evaluierungsübersicht!B18</f>
        <v>Alternative C</v>
      </c>
      <c r="C12" s="43"/>
      <c r="D12" s="76">
        <f>'Techn. Realisierungsmöglichkeit'!K29</f>
        <v>177</v>
      </c>
      <c r="E12" s="77">
        <f>Marktchancen!K29</f>
        <v>430</v>
      </c>
      <c r="F12" s="40"/>
      <c r="G12" s="76">
        <f aca="true" t="shared" si="1" ref="G12:G30">ROUND(SQRT(SUMSQ($D$8*D12,$E$8*E12)),0)</f>
        <v>465</v>
      </c>
      <c r="H12" s="112">
        <f t="shared" si="0"/>
        <v>0.01726027397260274</v>
      </c>
    </row>
    <row r="13" spans="2:8" ht="12.75">
      <c r="B13" s="78" t="str">
        <f>Evaluierungsübersicht!B19</f>
        <v>Alternative D</v>
      </c>
      <c r="C13" s="38"/>
      <c r="D13" s="67">
        <f>'Techn. Realisierungsmöglichkeit'!N29</f>
        <v>192</v>
      </c>
      <c r="E13" s="68">
        <f>Marktchancen!N29</f>
        <v>80</v>
      </c>
      <c r="F13" s="30"/>
      <c r="G13" s="67">
        <f t="shared" si="1"/>
        <v>208</v>
      </c>
      <c r="H13" s="113">
        <f t="shared" si="0"/>
        <v>0.17753424657534247</v>
      </c>
    </row>
    <row r="14" spans="2:8" ht="12.75">
      <c r="B14" s="79" t="str">
        <f>Evaluierungsübersicht!B20</f>
        <v>Alternative E</v>
      </c>
      <c r="C14" s="43"/>
      <c r="D14" s="80">
        <f>'Techn. Realisierungsmöglichkeit'!Q29</f>
        <v>200</v>
      </c>
      <c r="E14" s="77">
        <f>Marktchancen!Q29</f>
        <v>672</v>
      </c>
      <c r="F14" s="40"/>
      <c r="G14" s="76">
        <f t="shared" si="1"/>
        <v>701</v>
      </c>
      <c r="H14" s="112">
        <f t="shared" si="0"/>
        <v>0.05698630136986301</v>
      </c>
    </row>
    <row r="15" spans="2:8" ht="12.75">
      <c r="B15" s="78" t="str">
        <f>Evaluierungsübersicht!B21</f>
        <v>Alternative F</v>
      </c>
      <c r="C15" s="38"/>
      <c r="D15" s="67">
        <f>'Techn. Realisierungsmöglichkeit'!T29</f>
        <v>145</v>
      </c>
      <c r="E15" s="68">
        <f>Marktchancen!T29</f>
        <v>680</v>
      </c>
      <c r="F15" s="30"/>
      <c r="G15" s="67">
        <f t="shared" si="1"/>
        <v>695</v>
      </c>
      <c r="H15" s="113">
        <f t="shared" si="0"/>
        <v>0.12054794520547946</v>
      </c>
    </row>
    <row r="16" spans="2:8" ht="12.75">
      <c r="B16" s="75" t="str">
        <f>Evaluierungsübersicht!B22</f>
        <v>Alternative G</v>
      </c>
      <c r="C16" s="43"/>
      <c r="D16" s="76">
        <f>'Techn. Realisierungsmöglichkeit'!W29</f>
        <v>172</v>
      </c>
      <c r="E16" s="77">
        <f>Marktchancen!W29</f>
        <v>765</v>
      </c>
      <c r="F16" s="40"/>
      <c r="G16" s="76">
        <f t="shared" si="1"/>
        <v>784</v>
      </c>
      <c r="H16" s="112">
        <f t="shared" si="0"/>
        <v>0.1258904109589041</v>
      </c>
    </row>
    <row r="17" spans="2:8" ht="12.75">
      <c r="B17" s="78" t="str">
        <f>Evaluierungsübersicht!B23</f>
        <v>Alternative H</v>
      </c>
      <c r="C17" s="38"/>
      <c r="D17" s="67">
        <f>'Techn. Realisierungsmöglichkeit'!Z29</f>
        <v>288</v>
      </c>
      <c r="E17" s="68">
        <f>Marktchancen!Z29</f>
        <v>403</v>
      </c>
      <c r="F17" s="30"/>
      <c r="G17" s="67">
        <f t="shared" si="1"/>
        <v>495</v>
      </c>
      <c r="H17" s="113">
        <f t="shared" si="0"/>
        <v>0.15</v>
      </c>
    </row>
    <row r="18" spans="2:8" ht="12.75">
      <c r="B18" s="75" t="str">
        <f>Evaluierungsübersicht!B24</f>
        <v>Alternative I</v>
      </c>
      <c r="C18" s="43"/>
      <c r="D18" s="76">
        <f>'Techn. Realisierungsmöglichkeit'!AC29</f>
        <v>247</v>
      </c>
      <c r="E18" s="77">
        <f>Marktchancen!AC29</f>
        <v>722</v>
      </c>
      <c r="F18" s="40"/>
      <c r="G18" s="76">
        <f t="shared" si="1"/>
        <v>763</v>
      </c>
      <c r="H18" s="112">
        <f t="shared" si="0"/>
        <v>0.026027397260273973</v>
      </c>
    </row>
    <row r="19" spans="2:8" ht="12.75">
      <c r="B19" s="78" t="str">
        <f>Evaluierungsübersicht!B25</f>
        <v>Alternative J</v>
      </c>
      <c r="C19" s="38"/>
      <c r="D19" s="67">
        <f>'Techn. Realisierungsmöglichkeit'!AF29</f>
        <v>170</v>
      </c>
      <c r="E19" s="68">
        <f>Marktchancen!AF29</f>
        <v>638</v>
      </c>
      <c r="F19" s="30"/>
      <c r="G19" s="67">
        <f t="shared" si="1"/>
        <v>660</v>
      </c>
      <c r="H19" s="115">
        <f aca="true" t="shared" si="2" ref="H19:H29">ABS($D$8*$E$8*($E$30*D19-$D$30*E19))/POWER($G$30,2)</f>
        <v>0.07596158592434556</v>
      </c>
    </row>
    <row r="20" spans="2:8" ht="12.75">
      <c r="B20" s="75" t="str">
        <f>Evaluierungsübersicht!B26</f>
        <v>Alternative K</v>
      </c>
      <c r="C20" s="43"/>
      <c r="D20" s="76">
        <f>'Techn. Realisierungsmöglichkeit'!AI29</f>
        <v>223</v>
      </c>
      <c r="E20" s="77">
        <f>Marktchancen!AI29</f>
        <v>207</v>
      </c>
      <c r="F20" s="40"/>
      <c r="G20" s="76">
        <f t="shared" si="1"/>
        <v>304</v>
      </c>
      <c r="H20" s="112">
        <f t="shared" si="2"/>
        <v>0.15946448453071096</v>
      </c>
    </row>
    <row r="21" spans="2:8" ht="12.75">
      <c r="B21" s="78" t="str">
        <f>Evaluierungsübersicht!B27</f>
        <v>Alternative L</v>
      </c>
      <c r="C21" s="38"/>
      <c r="D21" s="67">
        <f>'Techn. Realisierungsmöglichkeit'!AL29</f>
        <v>143</v>
      </c>
      <c r="E21" s="68">
        <f>Marktchancen!AL29</f>
        <v>394</v>
      </c>
      <c r="F21" s="30"/>
      <c r="G21" s="67">
        <f t="shared" si="1"/>
        <v>419</v>
      </c>
      <c r="H21" s="115">
        <f t="shared" si="2"/>
        <v>0.005210361489395543</v>
      </c>
    </row>
    <row r="22" spans="2:8" ht="12.75">
      <c r="B22" s="75" t="str">
        <f>Evaluierungsübersicht!B28</f>
        <v>Alternative M</v>
      </c>
      <c r="C22" s="43"/>
      <c r="D22" s="76">
        <f>'Techn. Realisierungsmöglichkeit'!AO29</f>
        <v>190</v>
      </c>
      <c r="E22" s="77">
        <f>Marktchancen!AO29</f>
        <v>500</v>
      </c>
      <c r="F22" s="40"/>
      <c r="G22" s="76">
        <f t="shared" si="1"/>
        <v>535</v>
      </c>
      <c r="H22" s="112">
        <f t="shared" si="2"/>
        <v>0.0027422955207344964</v>
      </c>
    </row>
    <row r="23" spans="2:8" ht="12.75">
      <c r="B23" s="78" t="str">
        <f>Evaluierungsübersicht!B29</f>
        <v>Alternative N</v>
      </c>
      <c r="C23" s="38"/>
      <c r="D23" s="67">
        <f>'Techn. Realisierungsmöglichkeit'!AR29</f>
        <v>187</v>
      </c>
      <c r="E23" s="68">
        <f>Marktchancen!AR29</f>
        <v>780</v>
      </c>
      <c r="F23" s="30"/>
      <c r="G23" s="67">
        <f t="shared" si="1"/>
        <v>802</v>
      </c>
      <c r="H23" s="115">
        <f t="shared" si="2"/>
        <v>0.11572487097499574</v>
      </c>
    </row>
    <row r="24" spans="2:8" ht="12.75">
      <c r="B24" s="75" t="str">
        <f>Evaluierungsübersicht!B30</f>
        <v>Alternative O</v>
      </c>
      <c r="C24" s="43"/>
      <c r="D24" s="76">
        <f>'Techn. Realisierungsmöglichkeit'!AU29</f>
        <v>168</v>
      </c>
      <c r="E24" s="77">
        <f>Marktchancen!AU29</f>
        <v>440</v>
      </c>
      <c r="F24" s="40"/>
      <c r="G24" s="76">
        <f t="shared" si="1"/>
        <v>471</v>
      </c>
      <c r="H24" s="112">
        <f t="shared" si="2"/>
        <v>0.0032907546248813957</v>
      </c>
    </row>
    <row r="25" spans="2:8" ht="12.75">
      <c r="B25" s="78" t="str">
        <f>Evaluierungsübersicht!B31</f>
        <v>Alternative P</v>
      </c>
      <c r="C25" s="30"/>
      <c r="D25" s="67">
        <f>'Techn. Realisierungsmöglichkeit'!AX29</f>
        <v>0</v>
      </c>
      <c r="E25" s="68">
        <f>Marktchancen!AX29</f>
        <v>0</v>
      </c>
      <c r="F25" s="35"/>
      <c r="G25" s="67">
        <f t="shared" si="1"/>
        <v>0</v>
      </c>
      <c r="H25" s="115">
        <f t="shared" si="2"/>
        <v>0</v>
      </c>
    </row>
    <row r="26" spans="2:8" ht="12.75">
      <c r="B26" s="75" t="str">
        <f>Evaluierungsübersicht!B32</f>
        <v>Alternative Q</v>
      </c>
      <c r="C26" s="43"/>
      <c r="D26" s="76">
        <f>'Techn. Realisierungsmöglichkeit'!BA29</f>
        <v>0</v>
      </c>
      <c r="E26" s="77">
        <f>Marktchancen!BA29</f>
        <v>0</v>
      </c>
      <c r="F26" s="81"/>
      <c r="G26" s="76">
        <f t="shared" si="1"/>
        <v>0</v>
      </c>
      <c r="H26" s="112">
        <f t="shared" si="2"/>
        <v>0</v>
      </c>
    </row>
    <row r="27" spans="2:8" ht="12.75">
      <c r="B27" s="78" t="str">
        <f>Evaluierungsübersicht!B33</f>
        <v>Alternative R</v>
      </c>
      <c r="C27" s="38"/>
      <c r="D27" s="67">
        <f>'Techn. Realisierungsmöglichkeit'!BD29</f>
        <v>0</v>
      </c>
      <c r="E27" s="68">
        <f>Marktchancen!BD29</f>
        <v>0</v>
      </c>
      <c r="F27" s="35"/>
      <c r="G27" s="67">
        <f t="shared" si="1"/>
        <v>0</v>
      </c>
      <c r="H27" s="115">
        <f t="shared" si="2"/>
        <v>0</v>
      </c>
    </row>
    <row r="28" spans="2:8" ht="12.75">
      <c r="B28" s="75" t="str">
        <f>Evaluierungsübersicht!B34</f>
        <v>Alternative S</v>
      </c>
      <c r="C28" s="43"/>
      <c r="D28" s="76">
        <f>'Techn. Realisierungsmöglichkeit'!BG29</f>
        <v>0</v>
      </c>
      <c r="E28" s="77">
        <f>Marktchancen!BG29</f>
        <v>0</v>
      </c>
      <c r="F28" s="81"/>
      <c r="G28" s="76">
        <f t="shared" si="1"/>
        <v>0</v>
      </c>
      <c r="H28" s="112">
        <f t="shared" si="2"/>
        <v>0</v>
      </c>
    </row>
    <row r="29" spans="2:8" ht="27" thickBot="1">
      <c r="B29" s="108" t="str">
        <f>Evaluierungsübersicht!B35</f>
        <v>Unterlassungs Alternative</v>
      </c>
      <c r="C29" s="110"/>
      <c r="D29" s="111">
        <f>'Techn. Realisierungsmöglichkeit'!BJ29</f>
        <v>0</v>
      </c>
      <c r="E29" s="106">
        <f>Marktchancen!BJ29</f>
        <v>0</v>
      </c>
      <c r="F29" s="107"/>
      <c r="G29" s="111">
        <f t="shared" si="1"/>
        <v>0</v>
      </c>
      <c r="H29" s="114">
        <f t="shared" si="2"/>
        <v>0</v>
      </c>
    </row>
    <row r="30" spans="2:8" ht="13.5" thickTop="1">
      <c r="B30" s="129" t="s">
        <v>76</v>
      </c>
      <c r="C30" s="130"/>
      <c r="D30" s="131">
        <f>2*SUM('Techn. Realisierungsmöglichkeit'!B9:B28)</f>
        <v>300</v>
      </c>
      <c r="E30" s="131">
        <f>2*SUM(Marktchancen!B9:B28)</f>
        <v>800</v>
      </c>
      <c r="F30" s="132"/>
      <c r="G30" s="131">
        <f t="shared" si="1"/>
        <v>854</v>
      </c>
      <c r="H30" s="131"/>
    </row>
  </sheetData>
  <mergeCells count="1">
    <mergeCell ref="B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3"/>
  <headerFooter alignWithMargins="0">
    <oddHeader>&amp;L&amp;"Arial,Fett"&amp;12www.beckonline.de</oddHeader>
    <oddFooter>&amp;LStand: &amp;D&amp;C&amp;A&amp;R&amp;P/&amp;N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BT29"/>
  <sheetViews>
    <sheetView workbookViewId="0" topLeftCell="A1">
      <pane xSplit="3" ySplit="7" topLeftCell="D8" activePane="bottomRight" state="frozen"/>
      <selection pane="topLeft" activeCell="A1" sqref="A1"/>
      <selection pane="topRight" activeCell="B5" sqref="B5"/>
      <selection pane="bottomLeft" activeCell="A9" sqref="A9"/>
      <selection pane="bottomRight" activeCell="A1" sqref="A1:C3"/>
    </sheetView>
  </sheetViews>
  <sheetFormatPr defaultColWidth="11.421875" defaultRowHeight="12.75" outlineLevelCol="1"/>
  <cols>
    <col min="1" max="1" width="33.421875" style="16" customWidth="1"/>
    <col min="2" max="2" width="11.57421875" style="21" customWidth="1"/>
    <col min="3" max="3" width="1.8515625" style="21" customWidth="1"/>
    <col min="4" max="4" width="4.8515625" style="16" customWidth="1" outlineLevel="1"/>
    <col min="5" max="5" width="8.00390625" style="16" customWidth="1" outlineLevel="1"/>
    <col min="6" max="6" width="1.8515625" style="16" hidden="1" customWidth="1"/>
    <col min="7" max="7" width="5.140625" style="16" customWidth="1" outlineLevel="1"/>
    <col min="8" max="8" width="9.140625" style="16" customWidth="1" outlineLevel="1"/>
    <col min="9" max="9" width="1.8515625" style="16" hidden="1" customWidth="1"/>
    <col min="10" max="10" width="4.7109375" style="16" customWidth="1" outlineLevel="1"/>
    <col min="11" max="11" width="8.140625" style="16" customWidth="1" outlineLevel="1"/>
    <col min="12" max="12" width="1.8515625" style="16" hidden="1" customWidth="1"/>
    <col min="13" max="13" width="4.7109375" style="16" customWidth="1" outlineLevel="1"/>
    <col min="14" max="14" width="8.140625" style="16" customWidth="1" outlineLevel="1"/>
    <col min="15" max="15" width="1.8515625" style="16" hidden="1" customWidth="1"/>
    <col min="16" max="16" width="4.7109375" style="16" customWidth="1" outlineLevel="1"/>
    <col min="17" max="17" width="7.7109375" style="16" customWidth="1" outlineLevel="1"/>
    <col min="18" max="18" width="1.8515625" style="16" hidden="1" customWidth="1"/>
    <col min="19" max="19" width="4.7109375" style="16" customWidth="1" outlineLevel="1"/>
    <col min="20" max="20" width="8.7109375" style="16" customWidth="1" outlineLevel="1"/>
    <col min="21" max="21" width="1.8515625" style="16" hidden="1" customWidth="1"/>
    <col min="22" max="22" width="5.28125" style="16" customWidth="1" outlineLevel="1"/>
    <col min="23" max="23" width="8.421875" style="16" customWidth="1" outlineLevel="1"/>
    <col min="24" max="24" width="1.8515625" style="16" hidden="1" customWidth="1"/>
    <col min="25" max="25" width="5.00390625" style="16" customWidth="1" outlineLevel="1"/>
    <col min="26" max="26" width="8.421875" style="16" customWidth="1" outlineLevel="1"/>
    <col min="27" max="27" width="1.8515625" style="16" hidden="1" customWidth="1"/>
    <col min="28" max="28" width="5.00390625" style="16" customWidth="1" outlineLevel="1"/>
    <col min="29" max="29" width="8.421875" style="16" customWidth="1" outlineLevel="1"/>
    <col min="30" max="30" width="1.8515625" style="16" hidden="1" customWidth="1"/>
    <col min="31" max="31" width="5.00390625" style="16" customWidth="1" outlineLevel="1"/>
    <col min="32" max="32" width="8.421875" style="16" customWidth="1" outlineLevel="1"/>
    <col min="33" max="33" width="1.8515625" style="16" hidden="1" customWidth="1"/>
    <col min="34" max="34" width="5.00390625" style="16" customWidth="1" outlineLevel="1"/>
    <col min="35" max="35" width="8.421875" style="16" customWidth="1" outlineLevel="1"/>
    <col min="36" max="36" width="1.8515625" style="16" hidden="1" customWidth="1"/>
    <col min="37" max="37" width="5.00390625" style="16" customWidth="1" outlineLevel="1"/>
    <col min="38" max="38" width="8.57421875" style="16" customWidth="1" outlineLevel="1"/>
    <col min="39" max="39" width="1.8515625" style="16" hidden="1" customWidth="1"/>
    <col min="40" max="40" width="5.140625" style="16" customWidth="1" outlineLevel="1"/>
    <col min="41" max="41" width="9.00390625" style="16" customWidth="1" outlineLevel="1"/>
    <col min="42" max="42" width="1.8515625" style="16" hidden="1" customWidth="1"/>
    <col min="43" max="43" width="5.00390625" style="16" customWidth="1" outlineLevel="1"/>
    <col min="44" max="44" width="8.421875" style="16" customWidth="1" outlineLevel="1"/>
    <col min="45" max="45" width="1.8515625" style="16" hidden="1" customWidth="1"/>
    <col min="46" max="46" width="5.00390625" style="16" customWidth="1" outlineLevel="1"/>
    <col min="47" max="47" width="8.421875" style="16" customWidth="1" outlineLevel="1"/>
    <col min="48" max="48" width="1.8515625" style="16" hidden="1" customWidth="1"/>
    <col min="49" max="49" width="5.7109375" style="16" customWidth="1" outlineLevel="1"/>
    <col min="50" max="50" width="8.421875" style="16" customWidth="1" outlineLevel="1"/>
    <col min="51" max="51" width="1.8515625" style="16" hidden="1" customWidth="1"/>
    <col min="52" max="52" width="5.57421875" style="16" customWidth="1" outlineLevel="1"/>
    <col min="53" max="53" width="8.421875" style="16" customWidth="1" outlineLevel="1"/>
    <col min="54" max="54" width="1.8515625" style="16" hidden="1" customWidth="1"/>
    <col min="55" max="55" width="5.7109375" style="16" customWidth="1" outlineLevel="1"/>
    <col min="56" max="56" width="8.421875" style="16" customWidth="1" outlineLevel="1"/>
    <col min="57" max="57" width="1.8515625" style="16" hidden="1" customWidth="1"/>
    <col min="58" max="58" width="5.57421875" style="16" customWidth="1" outlineLevel="1"/>
    <col min="59" max="59" width="8.421875" style="16" customWidth="1" outlineLevel="1"/>
    <col min="60" max="60" width="1.8515625" style="16" hidden="1" customWidth="1"/>
    <col min="61" max="61" width="5.7109375" style="16" customWidth="1" outlineLevel="1"/>
    <col min="62" max="62" width="8.421875" style="16" customWidth="1" outlineLevel="1"/>
    <col min="63" max="63" width="1.8515625" style="16" hidden="1" customWidth="1"/>
    <col min="64" max="64" width="3.421875" style="16" customWidth="1"/>
    <col min="65" max="65" width="33.28125" style="16" customWidth="1" outlineLevel="1"/>
    <col min="66" max="66" width="12.421875" style="16" customWidth="1" outlineLevel="1"/>
    <col min="67" max="67" width="3.28125" style="17" customWidth="1" outlineLevel="1"/>
    <col min="68" max="68" width="27.8515625" style="18" customWidth="1" outlineLevel="1"/>
    <col min="69" max="69" width="3.7109375" style="17" customWidth="1" outlineLevel="1"/>
    <col min="70" max="70" width="33.140625" style="16" customWidth="1" outlineLevel="1"/>
    <col min="71" max="71" width="3.7109375" style="17" customWidth="1" outlineLevel="1"/>
    <col min="72" max="72" width="28.140625" style="16" customWidth="1" outlineLevel="1"/>
    <col min="73" max="16384" width="11.421875" style="16" customWidth="1"/>
  </cols>
  <sheetData>
    <row r="1" spans="1:65" ht="12.75" customHeight="1">
      <c r="A1" s="155" t="s">
        <v>22</v>
      </c>
      <c r="B1" s="155"/>
      <c r="C1" s="15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4"/>
    </row>
    <row r="2" spans="1:65" ht="12.75" customHeight="1">
      <c r="A2" s="155"/>
      <c r="B2" s="155"/>
      <c r="C2" s="15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4"/>
    </row>
    <row r="3" spans="1:65" ht="12.75" customHeight="1">
      <c r="A3" s="155"/>
      <c r="B3" s="155"/>
      <c r="C3" s="15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</row>
    <row r="4" spans="4:67" ht="13.5" customHeight="1">
      <c r="D4" s="156" t="str">
        <f>Evaluierungsübersicht!B14</f>
        <v>Alternativen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89"/>
      <c r="BL4" s="89"/>
      <c r="BM4" s="23"/>
      <c r="BN4" s="23"/>
      <c r="BO4" s="24"/>
    </row>
    <row r="5" spans="2:67" ht="13.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4"/>
    </row>
    <row r="6" spans="1:72" s="30" customFormat="1" ht="27.75" customHeight="1">
      <c r="A6" s="27" t="s">
        <v>1</v>
      </c>
      <c r="B6" s="10" t="s">
        <v>2</v>
      </c>
      <c r="C6" s="10"/>
      <c r="D6" s="152" t="str">
        <f>Evaluierungsübersicht!B16</f>
        <v>Alternative A</v>
      </c>
      <c r="E6" s="153"/>
      <c r="F6" s="9"/>
      <c r="G6" s="152" t="str">
        <f>Evaluierungsübersicht!B17</f>
        <v>Alternative B</v>
      </c>
      <c r="H6" s="153"/>
      <c r="I6" s="9"/>
      <c r="J6" s="152" t="str">
        <f>Evaluierungsübersicht!B18</f>
        <v>Alternative C</v>
      </c>
      <c r="K6" s="153"/>
      <c r="L6" s="9"/>
      <c r="M6" s="152" t="str">
        <f>Evaluierungsübersicht!B19</f>
        <v>Alternative D</v>
      </c>
      <c r="N6" s="153"/>
      <c r="O6" s="9"/>
      <c r="P6" s="152" t="str">
        <f>Evaluierungsübersicht!B20</f>
        <v>Alternative E</v>
      </c>
      <c r="Q6" s="153"/>
      <c r="R6" s="9"/>
      <c r="S6" s="152" t="str">
        <f>Evaluierungsübersicht!B21</f>
        <v>Alternative F</v>
      </c>
      <c r="T6" s="153"/>
      <c r="U6" s="9"/>
      <c r="V6" s="152" t="str">
        <f>Evaluierungsübersicht!B22</f>
        <v>Alternative G</v>
      </c>
      <c r="W6" s="153"/>
      <c r="X6" s="9"/>
      <c r="Y6" s="152" t="str">
        <f>Evaluierungsübersicht!B23</f>
        <v>Alternative H</v>
      </c>
      <c r="Z6" s="153"/>
      <c r="AA6" s="9"/>
      <c r="AB6" s="152" t="str">
        <f>Evaluierungsübersicht!B24</f>
        <v>Alternative I</v>
      </c>
      <c r="AC6" s="153"/>
      <c r="AD6" s="9"/>
      <c r="AE6" s="152" t="str">
        <f>Evaluierungsübersicht!B25</f>
        <v>Alternative J</v>
      </c>
      <c r="AF6" s="153"/>
      <c r="AG6" s="9"/>
      <c r="AH6" s="152" t="str">
        <f>Evaluierungsübersicht!B26</f>
        <v>Alternative K</v>
      </c>
      <c r="AI6" s="153"/>
      <c r="AJ6" s="9"/>
      <c r="AK6" s="152" t="str">
        <f>Evaluierungsübersicht!B27</f>
        <v>Alternative L</v>
      </c>
      <c r="AL6" s="153"/>
      <c r="AM6" s="9"/>
      <c r="AN6" s="152" t="str">
        <f>Evaluierungsübersicht!B28</f>
        <v>Alternative M</v>
      </c>
      <c r="AO6" s="153"/>
      <c r="AP6" s="9"/>
      <c r="AQ6" s="152" t="str">
        <f>Evaluierungsübersicht!B29</f>
        <v>Alternative N</v>
      </c>
      <c r="AR6" s="153"/>
      <c r="AS6" s="9"/>
      <c r="AT6" s="152" t="str">
        <f>Evaluierungsübersicht!B30</f>
        <v>Alternative O</v>
      </c>
      <c r="AU6" s="153"/>
      <c r="AV6" s="9"/>
      <c r="AW6" s="152" t="str">
        <f>Evaluierungsübersicht!B31</f>
        <v>Alternative P</v>
      </c>
      <c r="AX6" s="153"/>
      <c r="AY6" s="9"/>
      <c r="AZ6" s="152" t="str">
        <f>Evaluierungsübersicht!B32</f>
        <v>Alternative Q</v>
      </c>
      <c r="BA6" s="153"/>
      <c r="BB6" s="9"/>
      <c r="BC6" s="152" t="str">
        <f>Evaluierungsübersicht!B33</f>
        <v>Alternative R</v>
      </c>
      <c r="BD6" s="153"/>
      <c r="BE6" s="9"/>
      <c r="BF6" s="152" t="str">
        <f>Evaluierungsübersicht!B34</f>
        <v>Alternative S</v>
      </c>
      <c r="BG6" s="153"/>
      <c r="BH6" s="9"/>
      <c r="BI6" s="152" t="str">
        <f>Evaluierungsübersicht!B35</f>
        <v>Unterlassungs Alternative</v>
      </c>
      <c r="BJ6" s="153"/>
      <c r="BK6" s="28"/>
      <c r="BL6" s="28"/>
      <c r="BM6" s="27" t="str">
        <f>A6</f>
        <v>Kriterien</v>
      </c>
      <c r="BN6" s="10" t="str">
        <f>B6</f>
        <v>Gewichtung</v>
      </c>
      <c r="BO6" s="11"/>
      <c r="BP6" s="29" t="s">
        <v>3</v>
      </c>
      <c r="BQ6" s="11"/>
      <c r="BR6" s="29"/>
      <c r="BS6" s="11"/>
      <c r="BT6" s="29"/>
    </row>
    <row r="7" spans="4:71" s="21" customFormat="1" ht="12.75">
      <c r="D7" s="32" t="s">
        <v>4</v>
      </c>
      <c r="E7" s="31" t="s">
        <v>5</v>
      </c>
      <c r="F7" s="31"/>
      <c r="G7" s="32" t="s">
        <v>4</v>
      </c>
      <c r="H7" s="31" t="s">
        <v>5</v>
      </c>
      <c r="I7" s="31"/>
      <c r="J7" s="32" t="s">
        <v>4</v>
      </c>
      <c r="K7" s="31" t="s">
        <v>5</v>
      </c>
      <c r="L7" s="31"/>
      <c r="M7" s="32" t="s">
        <v>4</v>
      </c>
      <c r="N7" s="31" t="s">
        <v>5</v>
      </c>
      <c r="O7" s="31"/>
      <c r="P7" s="32" t="s">
        <v>4</v>
      </c>
      <c r="Q7" s="31" t="s">
        <v>5</v>
      </c>
      <c r="R7" s="31"/>
      <c r="S7" s="32" t="s">
        <v>4</v>
      </c>
      <c r="T7" s="31" t="s">
        <v>5</v>
      </c>
      <c r="U7" s="31"/>
      <c r="V7" s="32" t="s">
        <v>4</v>
      </c>
      <c r="W7" s="31" t="s">
        <v>5</v>
      </c>
      <c r="X7" s="31"/>
      <c r="Y7" s="32" t="s">
        <v>4</v>
      </c>
      <c r="Z7" s="31" t="s">
        <v>5</v>
      </c>
      <c r="AA7" s="31"/>
      <c r="AB7" s="32" t="s">
        <v>4</v>
      </c>
      <c r="AC7" s="31" t="s">
        <v>5</v>
      </c>
      <c r="AD7" s="31"/>
      <c r="AE7" s="32" t="s">
        <v>4</v>
      </c>
      <c r="AF7" s="31" t="s">
        <v>5</v>
      </c>
      <c r="AG7" s="31"/>
      <c r="AH7" s="32" t="s">
        <v>4</v>
      </c>
      <c r="AI7" s="31" t="s">
        <v>5</v>
      </c>
      <c r="AJ7" s="31"/>
      <c r="AK7" s="32" t="s">
        <v>4</v>
      </c>
      <c r="AL7" s="31" t="s">
        <v>5</v>
      </c>
      <c r="AM7" s="31"/>
      <c r="AN7" s="32" t="s">
        <v>4</v>
      </c>
      <c r="AO7" s="31" t="s">
        <v>5</v>
      </c>
      <c r="AP7" s="31"/>
      <c r="AQ7" s="32" t="s">
        <v>4</v>
      </c>
      <c r="AR7" s="31" t="s">
        <v>5</v>
      </c>
      <c r="AS7" s="31"/>
      <c r="AT7" s="32" t="s">
        <v>4</v>
      </c>
      <c r="AU7" s="31" t="s">
        <v>5</v>
      </c>
      <c r="AV7" s="31"/>
      <c r="AW7" s="32" t="s">
        <v>4</v>
      </c>
      <c r="AX7" s="31" t="s">
        <v>5</v>
      </c>
      <c r="AY7" s="31"/>
      <c r="AZ7" s="32" t="s">
        <v>4</v>
      </c>
      <c r="BA7" s="31" t="s">
        <v>5</v>
      </c>
      <c r="BB7" s="31"/>
      <c r="BC7" s="32" t="s">
        <v>4</v>
      </c>
      <c r="BD7" s="31" t="s">
        <v>5</v>
      </c>
      <c r="BE7" s="31"/>
      <c r="BF7" s="32" t="s">
        <v>4</v>
      </c>
      <c r="BG7" s="31" t="s">
        <v>5</v>
      </c>
      <c r="BH7" s="31"/>
      <c r="BI7" s="32" t="s">
        <v>4</v>
      </c>
      <c r="BJ7" s="31" t="s">
        <v>5</v>
      </c>
      <c r="BK7" s="31"/>
      <c r="BL7" s="31"/>
      <c r="BO7" s="17"/>
      <c r="BP7" s="33"/>
      <c r="BQ7" s="17"/>
      <c r="BS7" s="17"/>
    </row>
    <row r="8" spans="4:66" ht="12.75">
      <c r="D8" s="82"/>
      <c r="E8" s="54"/>
      <c r="F8" s="54"/>
      <c r="G8" s="82"/>
      <c r="H8" s="54"/>
      <c r="I8" s="54"/>
      <c r="J8" s="32"/>
      <c r="K8" s="54"/>
      <c r="L8" s="54"/>
      <c r="M8" s="32"/>
      <c r="N8" s="54"/>
      <c r="O8" s="54"/>
      <c r="P8" s="32"/>
      <c r="Q8" s="54"/>
      <c r="R8" s="54"/>
      <c r="S8" s="32"/>
      <c r="T8" s="54"/>
      <c r="U8" s="54"/>
      <c r="V8" s="32"/>
      <c r="W8" s="54"/>
      <c r="X8" s="54"/>
      <c r="Y8" s="82"/>
      <c r="Z8" s="54"/>
      <c r="AA8" s="54"/>
      <c r="AB8" s="82"/>
      <c r="AC8" s="54"/>
      <c r="AD8" s="54"/>
      <c r="AE8" s="82"/>
      <c r="AF8" s="54"/>
      <c r="AG8" s="54"/>
      <c r="AH8" s="82"/>
      <c r="AI8" s="54"/>
      <c r="AJ8" s="54"/>
      <c r="AK8" s="82"/>
      <c r="AL8" s="54"/>
      <c r="AM8" s="54"/>
      <c r="AN8" s="82"/>
      <c r="AO8" s="54"/>
      <c r="AP8" s="54"/>
      <c r="AQ8" s="82"/>
      <c r="AR8" s="54"/>
      <c r="AS8" s="54"/>
      <c r="AT8" s="82"/>
      <c r="AU8" s="54"/>
      <c r="AV8" s="54"/>
      <c r="AW8" s="82"/>
      <c r="AX8" s="54"/>
      <c r="AY8" s="54"/>
      <c r="AZ8" s="82"/>
      <c r="BA8" s="54"/>
      <c r="BB8" s="54"/>
      <c r="BC8" s="82"/>
      <c r="BD8" s="54"/>
      <c r="BE8" s="54"/>
      <c r="BF8" s="82"/>
      <c r="BG8" s="54"/>
      <c r="BH8" s="54"/>
      <c r="BI8" s="82"/>
      <c r="BJ8" s="54"/>
      <c r="BK8" s="54"/>
      <c r="BL8" s="54"/>
      <c r="BN8" s="21"/>
    </row>
    <row r="9" spans="1:72" ht="12.75" customHeight="1">
      <c r="A9" s="8" t="s">
        <v>80</v>
      </c>
      <c r="B9" s="12">
        <v>40</v>
      </c>
      <c r="C9" s="43"/>
      <c r="D9" s="6">
        <v>2</v>
      </c>
      <c r="E9" s="42">
        <f>B9*D9</f>
        <v>80</v>
      </c>
      <c r="F9" s="42"/>
      <c r="G9" s="6">
        <v>2</v>
      </c>
      <c r="H9" s="42">
        <f>B9*G9</f>
        <v>80</v>
      </c>
      <c r="I9" s="42"/>
      <c r="J9" s="6">
        <v>1</v>
      </c>
      <c r="K9" s="42">
        <f>B9*J9</f>
        <v>40</v>
      </c>
      <c r="L9" s="42"/>
      <c r="M9" s="6">
        <v>2</v>
      </c>
      <c r="N9" s="42">
        <f>B9*M9</f>
        <v>80</v>
      </c>
      <c r="O9" s="42"/>
      <c r="P9" s="6">
        <v>2</v>
      </c>
      <c r="Q9" s="42">
        <f>B9*P9</f>
        <v>80</v>
      </c>
      <c r="R9" s="42"/>
      <c r="S9" s="6">
        <v>2</v>
      </c>
      <c r="T9" s="42">
        <f>B9*S9</f>
        <v>80</v>
      </c>
      <c r="U9" s="42"/>
      <c r="V9" s="6">
        <v>2</v>
      </c>
      <c r="W9" s="42">
        <f>B9*V9</f>
        <v>80</v>
      </c>
      <c r="X9" s="42"/>
      <c r="Y9" s="6">
        <v>1</v>
      </c>
      <c r="Z9" s="42">
        <f>B9*Y9</f>
        <v>40</v>
      </c>
      <c r="AA9" s="42"/>
      <c r="AB9" s="6">
        <v>2</v>
      </c>
      <c r="AC9" s="42">
        <f>B9*AB9</f>
        <v>80</v>
      </c>
      <c r="AD9" s="42"/>
      <c r="AE9" s="6">
        <v>1</v>
      </c>
      <c r="AF9" s="42">
        <f>B9*AE9</f>
        <v>40</v>
      </c>
      <c r="AG9" s="42"/>
      <c r="AH9" s="6">
        <v>1</v>
      </c>
      <c r="AI9" s="42">
        <f>B9*AH9</f>
        <v>40</v>
      </c>
      <c r="AJ9" s="42"/>
      <c r="AK9" s="6">
        <v>1</v>
      </c>
      <c r="AL9" s="42">
        <f>B9*AK9</f>
        <v>40</v>
      </c>
      <c r="AM9" s="42"/>
      <c r="AN9" s="6">
        <v>2</v>
      </c>
      <c r="AO9" s="42">
        <f>B9*AN9</f>
        <v>80</v>
      </c>
      <c r="AP9" s="42"/>
      <c r="AQ9" s="6">
        <v>2</v>
      </c>
      <c r="AR9" s="42">
        <f>B9*AQ9</f>
        <v>80</v>
      </c>
      <c r="AS9" s="42"/>
      <c r="AT9" s="6">
        <v>1</v>
      </c>
      <c r="AU9" s="42">
        <f>B9*AT9</f>
        <v>40</v>
      </c>
      <c r="AV9" s="42"/>
      <c r="AW9" s="6">
        <v>0</v>
      </c>
      <c r="AX9" s="42">
        <f>B9*AW9</f>
        <v>0</v>
      </c>
      <c r="AY9" s="42"/>
      <c r="AZ9" s="6">
        <v>0</v>
      </c>
      <c r="BA9" s="42">
        <f>B9*AZ9</f>
        <v>0</v>
      </c>
      <c r="BB9" s="42"/>
      <c r="BC9" s="6">
        <v>0</v>
      </c>
      <c r="BD9" s="42">
        <f>B9*BC9</f>
        <v>0</v>
      </c>
      <c r="BE9" s="42"/>
      <c r="BF9" s="6">
        <v>0</v>
      </c>
      <c r="BG9" s="42">
        <f>B9*BF9</f>
        <v>0</v>
      </c>
      <c r="BH9" s="42"/>
      <c r="BI9" s="6">
        <v>0</v>
      </c>
      <c r="BJ9" s="42">
        <f>B9*BI9</f>
        <v>0</v>
      </c>
      <c r="BK9" s="42"/>
      <c r="BL9" s="42"/>
      <c r="BM9" s="126" t="str">
        <f>A9</f>
        <v>Know-how Aufbau in Forschung und PM</v>
      </c>
      <c r="BN9" s="60">
        <f>B9</f>
        <v>40</v>
      </c>
      <c r="BO9" s="61" t="s">
        <v>27</v>
      </c>
      <c r="BP9" s="8" t="s">
        <v>83</v>
      </c>
      <c r="BQ9" s="44" t="s">
        <v>37</v>
      </c>
      <c r="BR9" s="8" t="s">
        <v>84</v>
      </c>
      <c r="BS9" s="44" t="s">
        <v>48</v>
      </c>
      <c r="BT9" s="7" t="s">
        <v>86</v>
      </c>
    </row>
    <row r="10" spans="1:72" ht="30" customHeight="1">
      <c r="A10" s="117" t="s">
        <v>81</v>
      </c>
      <c r="B10" s="118">
        <v>35</v>
      </c>
      <c r="C10" s="119"/>
      <c r="D10" s="94">
        <v>2</v>
      </c>
      <c r="E10" s="120">
        <f>B10*D10</f>
        <v>70</v>
      </c>
      <c r="F10" s="120"/>
      <c r="G10" s="94">
        <v>1</v>
      </c>
      <c r="H10" s="120">
        <f>B10*G10</f>
        <v>35</v>
      </c>
      <c r="I10" s="120"/>
      <c r="J10" s="94">
        <v>1</v>
      </c>
      <c r="K10" s="120">
        <f>B10*J10</f>
        <v>35</v>
      </c>
      <c r="L10" s="120"/>
      <c r="M10" s="94">
        <v>0</v>
      </c>
      <c r="N10" s="120">
        <f>B10*M10</f>
        <v>0</v>
      </c>
      <c r="O10" s="120"/>
      <c r="P10" s="94">
        <v>0</v>
      </c>
      <c r="Q10" s="120">
        <f>B10*P10</f>
        <v>0</v>
      </c>
      <c r="R10" s="120"/>
      <c r="S10" s="94">
        <v>2</v>
      </c>
      <c r="T10" s="120">
        <f>B10*S10</f>
        <v>70</v>
      </c>
      <c r="U10" s="120"/>
      <c r="V10" s="94">
        <v>2</v>
      </c>
      <c r="W10" s="120">
        <f>B10*V10</f>
        <v>70</v>
      </c>
      <c r="X10" s="120"/>
      <c r="Y10" s="94">
        <v>2</v>
      </c>
      <c r="Z10" s="120">
        <f>B10*Y10</f>
        <v>70</v>
      </c>
      <c r="AA10" s="120"/>
      <c r="AB10" s="94">
        <v>2</v>
      </c>
      <c r="AC10" s="120">
        <f>B10*AB10</f>
        <v>70</v>
      </c>
      <c r="AD10" s="120"/>
      <c r="AE10" s="94">
        <v>2</v>
      </c>
      <c r="AF10" s="120">
        <f>B10*AE10</f>
        <v>70</v>
      </c>
      <c r="AG10" s="120"/>
      <c r="AH10" s="94">
        <v>0</v>
      </c>
      <c r="AI10" s="120">
        <f>B10*AH10</f>
        <v>0</v>
      </c>
      <c r="AJ10" s="120"/>
      <c r="AK10" s="94">
        <v>1</v>
      </c>
      <c r="AL10" s="120">
        <f>B10*AK10</f>
        <v>35</v>
      </c>
      <c r="AM10" s="120"/>
      <c r="AN10" s="94">
        <v>1</v>
      </c>
      <c r="AO10" s="120">
        <f>B10*AN10</f>
        <v>35</v>
      </c>
      <c r="AP10" s="120"/>
      <c r="AQ10" s="94">
        <v>2</v>
      </c>
      <c r="AR10" s="120">
        <f>B10*AQ10</f>
        <v>70</v>
      </c>
      <c r="AS10" s="120"/>
      <c r="AT10" s="94">
        <v>2</v>
      </c>
      <c r="AU10" s="120">
        <f>B10*AT10</f>
        <v>70</v>
      </c>
      <c r="AV10" s="120"/>
      <c r="AW10" s="94">
        <v>0</v>
      </c>
      <c r="AX10" s="120">
        <f>B10*AW10</f>
        <v>0</v>
      </c>
      <c r="AY10" s="120"/>
      <c r="AZ10" s="94">
        <v>0</v>
      </c>
      <c r="BA10" s="120">
        <f>B10*AZ10</f>
        <v>0</v>
      </c>
      <c r="BB10" s="120"/>
      <c r="BC10" s="94">
        <v>0</v>
      </c>
      <c r="BD10" s="120">
        <f>B10*BC10</f>
        <v>0</v>
      </c>
      <c r="BE10" s="120"/>
      <c r="BF10" s="94">
        <v>0</v>
      </c>
      <c r="BG10" s="120">
        <f>B10*BF10</f>
        <v>0</v>
      </c>
      <c r="BH10" s="120"/>
      <c r="BI10" s="94">
        <v>0</v>
      </c>
      <c r="BJ10" s="120">
        <f>B10*BI10</f>
        <v>0</v>
      </c>
      <c r="BK10" s="120"/>
      <c r="BL10" s="120"/>
      <c r="BM10" s="127" t="str">
        <f>A10</f>
        <v>Umsetzungsaufwand - Ergänzung der 
Produktpalette; neues GF</v>
      </c>
      <c r="BN10" s="121">
        <f>B10</f>
        <v>35</v>
      </c>
      <c r="BO10" s="122" t="s">
        <v>27</v>
      </c>
      <c r="BP10" s="125" t="s">
        <v>83</v>
      </c>
      <c r="BQ10" s="124" t="s">
        <v>37</v>
      </c>
      <c r="BR10" s="125" t="s">
        <v>84</v>
      </c>
      <c r="BS10" s="124" t="s">
        <v>48</v>
      </c>
      <c r="BT10" s="123" t="s">
        <v>86</v>
      </c>
    </row>
    <row r="11" spans="1:72" ht="26.25">
      <c r="A11" s="5" t="s">
        <v>24</v>
      </c>
      <c r="B11" s="12">
        <v>25</v>
      </c>
      <c r="C11" s="43"/>
      <c r="D11" s="6">
        <v>2</v>
      </c>
      <c r="E11" s="42">
        <f aca="true" t="shared" si="0" ref="E11:E17">B11*D11</f>
        <v>50</v>
      </c>
      <c r="F11" s="42"/>
      <c r="G11" s="6">
        <v>2</v>
      </c>
      <c r="H11" s="42">
        <f aca="true" t="shared" si="1" ref="H11:H17">B11*G11</f>
        <v>50</v>
      </c>
      <c r="I11" s="42"/>
      <c r="J11" s="6">
        <v>1</v>
      </c>
      <c r="K11" s="42">
        <f aca="true" t="shared" si="2" ref="K11:K17">B11*J11</f>
        <v>25</v>
      </c>
      <c r="L11" s="42"/>
      <c r="M11" s="6">
        <v>0</v>
      </c>
      <c r="N11" s="42">
        <f aca="true" t="shared" si="3" ref="N11:N17">B11*M11</f>
        <v>0</v>
      </c>
      <c r="O11" s="42"/>
      <c r="P11" s="6">
        <v>2</v>
      </c>
      <c r="Q11" s="42">
        <f aca="true" t="shared" si="4" ref="Q11:Q17">B11*P11</f>
        <v>50</v>
      </c>
      <c r="R11" s="42"/>
      <c r="S11" s="6">
        <v>2</v>
      </c>
      <c r="T11" s="42">
        <f aca="true" t="shared" si="5" ref="T11:T17">B11*S11</f>
        <v>50</v>
      </c>
      <c r="U11" s="42"/>
      <c r="V11" s="6">
        <v>2</v>
      </c>
      <c r="W11" s="42">
        <f aca="true" t="shared" si="6" ref="W11:W17">B11*V11</f>
        <v>50</v>
      </c>
      <c r="X11" s="42"/>
      <c r="Y11" s="6">
        <v>1</v>
      </c>
      <c r="Z11" s="42">
        <f aca="true" t="shared" si="7" ref="Z11:Z17">B11*Y11</f>
        <v>25</v>
      </c>
      <c r="AA11" s="42"/>
      <c r="AB11" s="6">
        <v>2</v>
      </c>
      <c r="AC11" s="42">
        <f aca="true" t="shared" si="8" ref="AC11:AC17">B11*AB11</f>
        <v>50</v>
      </c>
      <c r="AD11" s="42"/>
      <c r="AE11" s="6">
        <v>2</v>
      </c>
      <c r="AF11" s="42">
        <f aca="true" t="shared" si="9" ref="AF11:AF17">B11*AE11</f>
        <v>50</v>
      </c>
      <c r="AG11" s="42"/>
      <c r="AH11" s="6">
        <v>0</v>
      </c>
      <c r="AI11" s="42">
        <f aca="true" t="shared" si="10" ref="AI11:AI17">B11*AH11</f>
        <v>0</v>
      </c>
      <c r="AJ11" s="42"/>
      <c r="AK11" s="6">
        <v>1</v>
      </c>
      <c r="AL11" s="42">
        <f aca="true" t="shared" si="11" ref="AL11:AL17">B11*AK11</f>
        <v>25</v>
      </c>
      <c r="AM11" s="42"/>
      <c r="AN11" s="6">
        <v>1</v>
      </c>
      <c r="AO11" s="42">
        <f aca="true" t="shared" si="12" ref="AO11:AO17">B11*AN11</f>
        <v>25</v>
      </c>
      <c r="AP11" s="42"/>
      <c r="AQ11" s="6">
        <v>2</v>
      </c>
      <c r="AR11" s="42">
        <f aca="true" t="shared" si="13" ref="AR11:AR17">B11*AQ11</f>
        <v>50</v>
      </c>
      <c r="AS11" s="42"/>
      <c r="AT11" s="6">
        <v>1</v>
      </c>
      <c r="AU11" s="42">
        <f aca="true" t="shared" si="14" ref="AU11:AU17">B11*AT11</f>
        <v>25</v>
      </c>
      <c r="AV11" s="42"/>
      <c r="AW11" s="6">
        <v>0</v>
      </c>
      <c r="AX11" s="42">
        <f aca="true" t="shared" si="15" ref="AX11:AX17">B11*AW11</f>
        <v>0</v>
      </c>
      <c r="AY11" s="42"/>
      <c r="AZ11" s="6">
        <v>0</v>
      </c>
      <c r="BA11" s="42">
        <f aca="true" t="shared" si="16" ref="BA11:BA17">B11*AZ11</f>
        <v>0</v>
      </c>
      <c r="BB11" s="42"/>
      <c r="BC11" s="6">
        <v>0</v>
      </c>
      <c r="BD11" s="42">
        <f aca="true" t="shared" si="17" ref="BD11:BD17">B11*BC11</f>
        <v>0</v>
      </c>
      <c r="BE11" s="42"/>
      <c r="BF11" s="6">
        <v>0</v>
      </c>
      <c r="BG11" s="42">
        <f aca="true" t="shared" si="18" ref="BG11:BG17">B11*BF11</f>
        <v>0</v>
      </c>
      <c r="BH11" s="42"/>
      <c r="BI11" s="6">
        <v>0</v>
      </c>
      <c r="BJ11" s="42">
        <f aca="true" t="shared" si="19" ref="BJ11:BJ17">B11*BI11</f>
        <v>0</v>
      </c>
      <c r="BK11" s="42"/>
      <c r="BL11" s="42"/>
      <c r="BM11" s="126" t="str">
        <f aca="true" t="shared" si="20" ref="BM11:BN16">A11</f>
        <v>Investition für Infrastruktur
Testumgebung</v>
      </c>
      <c r="BN11" s="60">
        <f t="shared" si="20"/>
        <v>25</v>
      </c>
      <c r="BO11" s="61" t="s">
        <v>27</v>
      </c>
      <c r="BP11" s="8" t="s">
        <v>83</v>
      </c>
      <c r="BQ11" s="44" t="s">
        <v>37</v>
      </c>
      <c r="BR11" s="8" t="s">
        <v>84</v>
      </c>
      <c r="BS11" s="44" t="s">
        <v>48</v>
      </c>
      <c r="BT11" s="7" t="s">
        <v>86</v>
      </c>
    </row>
    <row r="12" spans="1:72" ht="26.25">
      <c r="A12" s="117" t="s">
        <v>25</v>
      </c>
      <c r="B12" s="118">
        <v>20</v>
      </c>
      <c r="C12" s="119"/>
      <c r="D12" s="94">
        <v>2</v>
      </c>
      <c r="E12" s="120">
        <f t="shared" si="0"/>
        <v>40</v>
      </c>
      <c r="F12" s="120"/>
      <c r="G12" s="94">
        <v>1</v>
      </c>
      <c r="H12" s="120">
        <f t="shared" si="1"/>
        <v>20</v>
      </c>
      <c r="I12" s="120"/>
      <c r="J12" s="94">
        <v>1</v>
      </c>
      <c r="K12" s="120">
        <f t="shared" si="2"/>
        <v>20</v>
      </c>
      <c r="L12" s="120"/>
      <c r="M12" s="94">
        <v>0</v>
      </c>
      <c r="N12" s="120">
        <f t="shared" si="3"/>
        <v>0</v>
      </c>
      <c r="O12" s="120"/>
      <c r="P12" s="94">
        <v>2</v>
      </c>
      <c r="Q12" s="120">
        <f t="shared" si="4"/>
        <v>40</v>
      </c>
      <c r="R12" s="120"/>
      <c r="S12" s="94">
        <v>2</v>
      </c>
      <c r="T12" s="120">
        <f t="shared" si="5"/>
        <v>40</v>
      </c>
      <c r="U12" s="120"/>
      <c r="V12" s="94">
        <v>1</v>
      </c>
      <c r="W12" s="120">
        <f t="shared" si="6"/>
        <v>20</v>
      </c>
      <c r="X12" s="120"/>
      <c r="Y12" s="94">
        <v>1</v>
      </c>
      <c r="Z12" s="120">
        <f t="shared" si="7"/>
        <v>20</v>
      </c>
      <c r="AA12" s="120"/>
      <c r="AB12" s="94">
        <v>2</v>
      </c>
      <c r="AC12" s="120">
        <f t="shared" si="8"/>
        <v>40</v>
      </c>
      <c r="AD12" s="120"/>
      <c r="AE12" s="94">
        <v>1</v>
      </c>
      <c r="AF12" s="120">
        <f t="shared" si="9"/>
        <v>20</v>
      </c>
      <c r="AG12" s="120"/>
      <c r="AH12" s="94">
        <v>0</v>
      </c>
      <c r="AI12" s="120">
        <f t="shared" si="10"/>
        <v>0</v>
      </c>
      <c r="AJ12" s="120"/>
      <c r="AK12" s="94">
        <v>1</v>
      </c>
      <c r="AL12" s="120">
        <f t="shared" si="11"/>
        <v>20</v>
      </c>
      <c r="AM12" s="120"/>
      <c r="AN12" s="94">
        <v>0</v>
      </c>
      <c r="AO12" s="120">
        <f t="shared" si="12"/>
        <v>0</v>
      </c>
      <c r="AP12" s="120"/>
      <c r="AQ12" s="94">
        <v>2</v>
      </c>
      <c r="AR12" s="120">
        <f t="shared" si="13"/>
        <v>40</v>
      </c>
      <c r="AS12" s="120"/>
      <c r="AT12" s="94">
        <v>1</v>
      </c>
      <c r="AU12" s="120">
        <f t="shared" si="14"/>
        <v>20</v>
      </c>
      <c r="AV12" s="120"/>
      <c r="AW12" s="94">
        <v>0</v>
      </c>
      <c r="AX12" s="120">
        <f t="shared" si="15"/>
        <v>0</v>
      </c>
      <c r="AY12" s="120"/>
      <c r="AZ12" s="94">
        <v>0</v>
      </c>
      <c r="BA12" s="120">
        <f t="shared" si="16"/>
        <v>0</v>
      </c>
      <c r="BB12" s="120"/>
      <c r="BC12" s="94">
        <v>0</v>
      </c>
      <c r="BD12" s="120">
        <f t="shared" si="17"/>
        <v>0</v>
      </c>
      <c r="BE12" s="120"/>
      <c r="BF12" s="94">
        <v>0</v>
      </c>
      <c r="BG12" s="120">
        <f t="shared" si="18"/>
        <v>0</v>
      </c>
      <c r="BH12" s="120"/>
      <c r="BI12" s="94">
        <v>0</v>
      </c>
      <c r="BJ12" s="120">
        <f t="shared" si="19"/>
        <v>0</v>
      </c>
      <c r="BK12" s="120"/>
      <c r="BL12" s="120"/>
      <c r="BM12" s="127" t="str">
        <f t="shared" si="20"/>
        <v>Einfluß auf die Vertriebsstruktur
Marketing</v>
      </c>
      <c r="BN12" s="121">
        <f t="shared" si="20"/>
        <v>20</v>
      </c>
      <c r="BO12" s="122" t="s">
        <v>27</v>
      </c>
      <c r="BP12" s="125" t="s">
        <v>83</v>
      </c>
      <c r="BQ12" s="124" t="s">
        <v>37</v>
      </c>
      <c r="BR12" s="125" t="s">
        <v>84</v>
      </c>
      <c r="BS12" s="124" t="s">
        <v>48</v>
      </c>
      <c r="BT12" s="123" t="s">
        <v>86</v>
      </c>
    </row>
    <row r="13" spans="1:72" ht="12.75">
      <c r="A13" s="8" t="s">
        <v>26</v>
      </c>
      <c r="B13" s="12">
        <v>10</v>
      </c>
      <c r="C13" s="43"/>
      <c r="D13" s="6">
        <v>2</v>
      </c>
      <c r="E13" s="42">
        <f t="shared" si="0"/>
        <v>20</v>
      </c>
      <c r="F13" s="42"/>
      <c r="G13" s="6">
        <v>1</v>
      </c>
      <c r="H13" s="42">
        <f t="shared" si="1"/>
        <v>10</v>
      </c>
      <c r="I13" s="42"/>
      <c r="J13" s="6">
        <v>1</v>
      </c>
      <c r="K13" s="42">
        <f t="shared" si="2"/>
        <v>10</v>
      </c>
      <c r="L13" s="42"/>
      <c r="M13" s="6">
        <v>0</v>
      </c>
      <c r="N13" s="42">
        <f t="shared" si="3"/>
        <v>0</v>
      </c>
      <c r="O13" s="42"/>
      <c r="P13" s="6">
        <v>2</v>
      </c>
      <c r="Q13" s="42">
        <f t="shared" si="4"/>
        <v>20</v>
      </c>
      <c r="R13" s="42"/>
      <c r="S13" s="6">
        <v>2</v>
      </c>
      <c r="T13" s="42">
        <f t="shared" si="5"/>
        <v>20</v>
      </c>
      <c r="U13" s="42"/>
      <c r="V13" s="6">
        <v>2</v>
      </c>
      <c r="W13" s="42">
        <f t="shared" si="6"/>
        <v>20</v>
      </c>
      <c r="X13" s="42"/>
      <c r="Y13" s="6">
        <v>1</v>
      </c>
      <c r="Z13" s="42">
        <f t="shared" si="7"/>
        <v>10</v>
      </c>
      <c r="AA13" s="42"/>
      <c r="AB13" s="6">
        <v>1</v>
      </c>
      <c r="AC13" s="42">
        <f t="shared" si="8"/>
        <v>10</v>
      </c>
      <c r="AD13" s="42"/>
      <c r="AE13" s="6">
        <v>2</v>
      </c>
      <c r="AF13" s="42">
        <f t="shared" si="9"/>
        <v>20</v>
      </c>
      <c r="AG13" s="42"/>
      <c r="AH13" s="6">
        <v>0</v>
      </c>
      <c r="AI13" s="42">
        <f t="shared" si="10"/>
        <v>0</v>
      </c>
      <c r="AJ13" s="42"/>
      <c r="AK13" s="6">
        <v>1</v>
      </c>
      <c r="AL13" s="42">
        <f t="shared" si="11"/>
        <v>10</v>
      </c>
      <c r="AM13" s="42"/>
      <c r="AN13" s="6">
        <v>2</v>
      </c>
      <c r="AO13" s="42">
        <f t="shared" si="12"/>
        <v>20</v>
      </c>
      <c r="AP13" s="42"/>
      <c r="AQ13" s="6">
        <v>2</v>
      </c>
      <c r="AR13" s="42">
        <f t="shared" si="13"/>
        <v>20</v>
      </c>
      <c r="AS13" s="42"/>
      <c r="AT13" s="6">
        <v>1</v>
      </c>
      <c r="AU13" s="42">
        <f t="shared" si="14"/>
        <v>10</v>
      </c>
      <c r="AV13" s="42"/>
      <c r="AW13" s="6">
        <v>0</v>
      </c>
      <c r="AX13" s="42">
        <f t="shared" si="15"/>
        <v>0</v>
      </c>
      <c r="AY13" s="42"/>
      <c r="AZ13" s="6">
        <v>0</v>
      </c>
      <c r="BA13" s="42">
        <f t="shared" si="16"/>
        <v>0</v>
      </c>
      <c r="BB13" s="42"/>
      <c r="BC13" s="6">
        <v>0</v>
      </c>
      <c r="BD13" s="42">
        <f t="shared" si="17"/>
        <v>0</v>
      </c>
      <c r="BE13" s="42"/>
      <c r="BF13" s="6">
        <v>0</v>
      </c>
      <c r="BG13" s="42">
        <f t="shared" si="18"/>
        <v>0</v>
      </c>
      <c r="BH13" s="42"/>
      <c r="BI13" s="6">
        <v>0</v>
      </c>
      <c r="BJ13" s="42">
        <f t="shared" si="19"/>
        <v>0</v>
      </c>
      <c r="BK13" s="42"/>
      <c r="BL13" s="42"/>
      <c r="BM13" s="126" t="str">
        <f t="shared" si="20"/>
        <v>Umsetzung: Make-or-Buy</v>
      </c>
      <c r="BN13" s="60">
        <f t="shared" si="20"/>
        <v>10</v>
      </c>
      <c r="BO13" s="61" t="s">
        <v>27</v>
      </c>
      <c r="BP13" s="8" t="s">
        <v>83</v>
      </c>
      <c r="BQ13" s="44" t="s">
        <v>37</v>
      </c>
      <c r="BR13" s="8" t="s">
        <v>84</v>
      </c>
      <c r="BS13" s="44" t="s">
        <v>48</v>
      </c>
      <c r="BT13" s="7" t="s">
        <v>86</v>
      </c>
    </row>
    <row r="14" spans="1:72" ht="12.75">
      <c r="A14" s="125" t="s">
        <v>88</v>
      </c>
      <c r="B14" s="118">
        <v>10</v>
      </c>
      <c r="C14" s="119"/>
      <c r="D14" s="94">
        <v>2</v>
      </c>
      <c r="E14" s="120">
        <f t="shared" si="0"/>
        <v>20</v>
      </c>
      <c r="F14" s="120"/>
      <c r="G14" s="94">
        <v>1</v>
      </c>
      <c r="H14" s="120">
        <f t="shared" si="1"/>
        <v>10</v>
      </c>
      <c r="I14" s="120"/>
      <c r="J14" s="94">
        <v>1</v>
      </c>
      <c r="K14" s="120">
        <f t="shared" si="2"/>
        <v>10</v>
      </c>
      <c r="L14" s="120"/>
      <c r="M14" s="94">
        <v>0</v>
      </c>
      <c r="N14" s="120">
        <f t="shared" si="3"/>
        <v>0</v>
      </c>
      <c r="O14" s="120"/>
      <c r="P14" s="94">
        <v>1</v>
      </c>
      <c r="Q14" s="120">
        <f t="shared" si="4"/>
        <v>10</v>
      </c>
      <c r="R14" s="120"/>
      <c r="S14" s="94">
        <v>2</v>
      </c>
      <c r="T14" s="120">
        <f t="shared" si="5"/>
        <v>20</v>
      </c>
      <c r="U14" s="120"/>
      <c r="V14" s="94">
        <v>2</v>
      </c>
      <c r="W14" s="120">
        <f t="shared" si="6"/>
        <v>20</v>
      </c>
      <c r="X14" s="120"/>
      <c r="Y14" s="94">
        <v>1</v>
      </c>
      <c r="Z14" s="120">
        <f t="shared" si="7"/>
        <v>10</v>
      </c>
      <c r="AA14" s="120"/>
      <c r="AB14" s="94">
        <v>2</v>
      </c>
      <c r="AC14" s="120">
        <f t="shared" si="8"/>
        <v>20</v>
      </c>
      <c r="AD14" s="120"/>
      <c r="AE14" s="94">
        <v>1</v>
      </c>
      <c r="AF14" s="120">
        <f t="shared" si="9"/>
        <v>10</v>
      </c>
      <c r="AG14" s="120"/>
      <c r="AH14" s="94">
        <v>0</v>
      </c>
      <c r="AI14" s="120">
        <f t="shared" si="10"/>
        <v>0</v>
      </c>
      <c r="AJ14" s="120"/>
      <c r="AK14" s="94">
        <v>0</v>
      </c>
      <c r="AL14" s="120">
        <f t="shared" si="11"/>
        <v>0</v>
      </c>
      <c r="AM14" s="120"/>
      <c r="AN14" s="94">
        <v>1</v>
      </c>
      <c r="AO14" s="120">
        <f t="shared" si="12"/>
        <v>10</v>
      </c>
      <c r="AP14" s="120"/>
      <c r="AQ14" s="94">
        <v>0</v>
      </c>
      <c r="AR14" s="120">
        <f t="shared" si="13"/>
        <v>0</v>
      </c>
      <c r="AS14" s="120"/>
      <c r="AT14" s="94">
        <v>1</v>
      </c>
      <c r="AU14" s="120">
        <f t="shared" si="14"/>
        <v>10</v>
      </c>
      <c r="AV14" s="120"/>
      <c r="AW14" s="94">
        <v>0</v>
      </c>
      <c r="AX14" s="120">
        <f t="shared" si="15"/>
        <v>0</v>
      </c>
      <c r="AY14" s="120"/>
      <c r="AZ14" s="94">
        <v>0</v>
      </c>
      <c r="BA14" s="120">
        <f t="shared" si="16"/>
        <v>0</v>
      </c>
      <c r="BB14" s="120"/>
      <c r="BC14" s="94">
        <v>0</v>
      </c>
      <c r="BD14" s="120">
        <f t="shared" si="17"/>
        <v>0</v>
      </c>
      <c r="BE14" s="120"/>
      <c r="BF14" s="94">
        <v>0</v>
      </c>
      <c r="BG14" s="120">
        <f t="shared" si="18"/>
        <v>0</v>
      </c>
      <c r="BH14" s="120"/>
      <c r="BI14" s="94">
        <v>0</v>
      </c>
      <c r="BJ14" s="120">
        <f t="shared" si="19"/>
        <v>0</v>
      </c>
      <c r="BK14" s="120"/>
      <c r="BL14" s="120"/>
      <c r="BM14" s="127" t="str">
        <f t="shared" si="20"/>
        <v>Sponsoring durch Hersteller/Lieferant</v>
      </c>
      <c r="BN14" s="121">
        <f t="shared" si="20"/>
        <v>10</v>
      </c>
      <c r="BO14" s="122" t="s">
        <v>27</v>
      </c>
      <c r="BP14" s="125" t="s">
        <v>82</v>
      </c>
      <c r="BQ14" s="124" t="s">
        <v>37</v>
      </c>
      <c r="BR14" s="125" t="s">
        <v>85</v>
      </c>
      <c r="BS14" s="124" t="s">
        <v>48</v>
      </c>
      <c r="BT14" s="123" t="s">
        <v>87</v>
      </c>
    </row>
    <row r="15" spans="1:72" ht="12.75">
      <c r="A15" s="7" t="s">
        <v>58</v>
      </c>
      <c r="B15" s="12">
        <v>0</v>
      </c>
      <c r="C15" s="43"/>
      <c r="D15" s="6">
        <v>0</v>
      </c>
      <c r="E15" s="42">
        <f>B15*D15</f>
        <v>0</v>
      </c>
      <c r="F15" s="42"/>
      <c r="G15" s="6">
        <v>0</v>
      </c>
      <c r="H15" s="42">
        <f>B15*G15</f>
        <v>0</v>
      </c>
      <c r="I15" s="42"/>
      <c r="J15" s="6">
        <v>0</v>
      </c>
      <c r="K15" s="42">
        <f>B15*J15</f>
        <v>0</v>
      </c>
      <c r="L15" s="42"/>
      <c r="M15" s="6">
        <v>0</v>
      </c>
      <c r="N15" s="42">
        <f>B15*M15</f>
        <v>0</v>
      </c>
      <c r="O15" s="42"/>
      <c r="P15" s="6">
        <v>0</v>
      </c>
      <c r="Q15" s="42">
        <f>B15*P15</f>
        <v>0</v>
      </c>
      <c r="R15" s="42"/>
      <c r="S15" s="6">
        <v>0</v>
      </c>
      <c r="T15" s="42">
        <f>B15*S15</f>
        <v>0</v>
      </c>
      <c r="U15" s="42"/>
      <c r="V15" s="6">
        <v>0</v>
      </c>
      <c r="W15" s="42">
        <f>B15*V15</f>
        <v>0</v>
      </c>
      <c r="X15" s="42"/>
      <c r="Y15" s="6">
        <v>0</v>
      </c>
      <c r="Z15" s="42">
        <f>B15*Y15</f>
        <v>0</v>
      </c>
      <c r="AA15" s="42"/>
      <c r="AB15" s="6">
        <v>0</v>
      </c>
      <c r="AC15" s="42">
        <f>B15*AB15</f>
        <v>0</v>
      </c>
      <c r="AD15" s="42"/>
      <c r="AE15" s="6">
        <v>0</v>
      </c>
      <c r="AF15" s="42">
        <f>B15*AE15</f>
        <v>0</v>
      </c>
      <c r="AG15" s="42"/>
      <c r="AH15" s="6">
        <v>0</v>
      </c>
      <c r="AI15" s="42">
        <f>B15*AH15</f>
        <v>0</v>
      </c>
      <c r="AJ15" s="42"/>
      <c r="AK15" s="6">
        <v>0</v>
      </c>
      <c r="AL15" s="42">
        <f>B15*AK15</f>
        <v>0</v>
      </c>
      <c r="AM15" s="42"/>
      <c r="AN15" s="6">
        <v>0</v>
      </c>
      <c r="AO15" s="42">
        <f>B15*AN15</f>
        <v>0</v>
      </c>
      <c r="AP15" s="42"/>
      <c r="AQ15" s="6">
        <v>0</v>
      </c>
      <c r="AR15" s="42">
        <f>B15*AQ15</f>
        <v>0</v>
      </c>
      <c r="AS15" s="42"/>
      <c r="AT15" s="6">
        <v>0</v>
      </c>
      <c r="AU15" s="42">
        <f>B15*AT15</f>
        <v>0</v>
      </c>
      <c r="AV15" s="42"/>
      <c r="AW15" s="6">
        <v>0</v>
      </c>
      <c r="AX15" s="42">
        <f>B15*AW15</f>
        <v>0</v>
      </c>
      <c r="AY15" s="42"/>
      <c r="AZ15" s="6">
        <v>0</v>
      </c>
      <c r="BA15" s="42">
        <f>B15*AZ15</f>
        <v>0</v>
      </c>
      <c r="BB15" s="42"/>
      <c r="BC15" s="6">
        <v>0</v>
      </c>
      <c r="BD15" s="42">
        <f>B15*BC15</f>
        <v>0</v>
      </c>
      <c r="BE15" s="42"/>
      <c r="BF15" s="6">
        <v>0</v>
      </c>
      <c r="BG15" s="42">
        <f>B15*BF15</f>
        <v>0</v>
      </c>
      <c r="BH15" s="42"/>
      <c r="BI15" s="6">
        <v>0</v>
      </c>
      <c r="BJ15" s="42">
        <f>B15*BI15</f>
        <v>0</v>
      </c>
      <c r="BK15" s="42"/>
      <c r="BL15" s="42"/>
      <c r="BM15" s="126" t="str">
        <f t="shared" si="20"/>
        <v> </v>
      </c>
      <c r="BN15" s="60">
        <f>B15</f>
        <v>0</v>
      </c>
      <c r="BO15" s="61" t="s">
        <v>27</v>
      </c>
      <c r="BP15" s="8"/>
      <c r="BQ15" s="44" t="s">
        <v>37</v>
      </c>
      <c r="BR15" s="8"/>
      <c r="BS15" s="44" t="s">
        <v>48</v>
      </c>
      <c r="BT15" s="7"/>
    </row>
    <row r="16" spans="1:72" ht="12.75">
      <c r="A16" s="2" t="s">
        <v>58</v>
      </c>
      <c r="B16" s="4">
        <v>0</v>
      </c>
      <c r="C16" s="38"/>
      <c r="D16" s="94">
        <v>0</v>
      </c>
      <c r="E16" s="36">
        <f t="shared" si="0"/>
        <v>0</v>
      </c>
      <c r="F16" s="36"/>
      <c r="G16" s="94">
        <v>0</v>
      </c>
      <c r="H16" s="36">
        <f t="shared" si="1"/>
        <v>0</v>
      </c>
      <c r="I16" s="36"/>
      <c r="J16" s="94">
        <v>0</v>
      </c>
      <c r="K16" s="36">
        <f t="shared" si="2"/>
        <v>0</v>
      </c>
      <c r="L16" s="36"/>
      <c r="M16" s="94">
        <v>0</v>
      </c>
      <c r="N16" s="36">
        <f t="shared" si="3"/>
        <v>0</v>
      </c>
      <c r="O16" s="36"/>
      <c r="P16" s="94">
        <v>0</v>
      </c>
      <c r="Q16" s="36">
        <f t="shared" si="4"/>
        <v>0</v>
      </c>
      <c r="R16" s="36"/>
      <c r="S16" s="94">
        <v>0</v>
      </c>
      <c r="T16" s="36">
        <f t="shared" si="5"/>
        <v>0</v>
      </c>
      <c r="U16" s="36"/>
      <c r="V16" s="94">
        <v>0</v>
      </c>
      <c r="W16" s="36">
        <f t="shared" si="6"/>
        <v>0</v>
      </c>
      <c r="X16" s="36"/>
      <c r="Y16" s="94">
        <v>0</v>
      </c>
      <c r="Z16" s="36">
        <f t="shared" si="7"/>
        <v>0</v>
      </c>
      <c r="AA16" s="36"/>
      <c r="AB16" s="94">
        <v>0</v>
      </c>
      <c r="AC16" s="36">
        <f t="shared" si="8"/>
        <v>0</v>
      </c>
      <c r="AD16" s="36"/>
      <c r="AE16" s="94">
        <v>0</v>
      </c>
      <c r="AF16" s="36">
        <f t="shared" si="9"/>
        <v>0</v>
      </c>
      <c r="AG16" s="36"/>
      <c r="AH16" s="94">
        <v>0</v>
      </c>
      <c r="AI16" s="36">
        <f t="shared" si="10"/>
        <v>0</v>
      </c>
      <c r="AJ16" s="36"/>
      <c r="AK16" s="94">
        <v>0</v>
      </c>
      <c r="AL16" s="36">
        <f t="shared" si="11"/>
        <v>0</v>
      </c>
      <c r="AM16" s="36"/>
      <c r="AN16" s="94">
        <v>0</v>
      </c>
      <c r="AO16" s="36">
        <f t="shared" si="12"/>
        <v>0</v>
      </c>
      <c r="AP16" s="36"/>
      <c r="AQ16" s="94">
        <v>0</v>
      </c>
      <c r="AR16" s="36">
        <f t="shared" si="13"/>
        <v>0</v>
      </c>
      <c r="AS16" s="36"/>
      <c r="AT16" s="94">
        <v>0</v>
      </c>
      <c r="AU16" s="36">
        <f t="shared" si="14"/>
        <v>0</v>
      </c>
      <c r="AV16" s="36"/>
      <c r="AW16" s="94">
        <v>0</v>
      </c>
      <c r="AX16" s="36">
        <f t="shared" si="15"/>
        <v>0</v>
      </c>
      <c r="AY16" s="36"/>
      <c r="AZ16" s="94">
        <v>0</v>
      </c>
      <c r="BA16" s="36">
        <f t="shared" si="16"/>
        <v>0</v>
      </c>
      <c r="BB16" s="36"/>
      <c r="BC16" s="94">
        <v>0</v>
      </c>
      <c r="BD16" s="36">
        <f t="shared" si="17"/>
        <v>0</v>
      </c>
      <c r="BE16" s="36"/>
      <c r="BF16" s="94">
        <v>0</v>
      </c>
      <c r="BG16" s="36">
        <f t="shared" si="18"/>
        <v>0</v>
      </c>
      <c r="BH16" s="36"/>
      <c r="BI16" s="94">
        <v>0</v>
      </c>
      <c r="BJ16" s="36">
        <f t="shared" si="19"/>
        <v>0</v>
      </c>
      <c r="BK16" s="36"/>
      <c r="BL16" s="36"/>
      <c r="BM16" s="128" t="str">
        <f t="shared" si="20"/>
        <v> </v>
      </c>
      <c r="BN16" s="63">
        <f aca="true" t="shared" si="21" ref="BN16:BN29">B16</f>
        <v>0</v>
      </c>
      <c r="BO16" s="64" t="s">
        <v>27</v>
      </c>
      <c r="BP16" s="1"/>
      <c r="BQ16" s="17" t="s">
        <v>37</v>
      </c>
      <c r="BR16" s="2"/>
      <c r="BS16" s="17" t="s">
        <v>48</v>
      </c>
      <c r="BT16" s="2"/>
    </row>
    <row r="17" spans="1:72" ht="12.75">
      <c r="A17" s="8" t="s">
        <v>58</v>
      </c>
      <c r="B17" s="12">
        <v>0</v>
      </c>
      <c r="C17" s="43"/>
      <c r="D17" s="6">
        <v>0</v>
      </c>
      <c r="E17" s="42">
        <f t="shared" si="0"/>
        <v>0</v>
      </c>
      <c r="F17" s="42"/>
      <c r="G17" s="6">
        <v>0</v>
      </c>
      <c r="H17" s="42">
        <f t="shared" si="1"/>
        <v>0</v>
      </c>
      <c r="I17" s="42"/>
      <c r="J17" s="6">
        <v>0</v>
      </c>
      <c r="K17" s="42">
        <f t="shared" si="2"/>
        <v>0</v>
      </c>
      <c r="L17" s="42"/>
      <c r="M17" s="6">
        <v>0</v>
      </c>
      <c r="N17" s="42">
        <f t="shared" si="3"/>
        <v>0</v>
      </c>
      <c r="O17" s="42"/>
      <c r="P17" s="6">
        <v>0</v>
      </c>
      <c r="Q17" s="42">
        <f t="shared" si="4"/>
        <v>0</v>
      </c>
      <c r="R17" s="42"/>
      <c r="S17" s="6">
        <v>0</v>
      </c>
      <c r="T17" s="42">
        <f t="shared" si="5"/>
        <v>0</v>
      </c>
      <c r="U17" s="42"/>
      <c r="V17" s="6">
        <v>0</v>
      </c>
      <c r="W17" s="42">
        <f t="shared" si="6"/>
        <v>0</v>
      </c>
      <c r="X17" s="42"/>
      <c r="Y17" s="6">
        <v>0</v>
      </c>
      <c r="Z17" s="42">
        <f t="shared" si="7"/>
        <v>0</v>
      </c>
      <c r="AA17" s="42"/>
      <c r="AB17" s="6">
        <v>0</v>
      </c>
      <c r="AC17" s="42">
        <f t="shared" si="8"/>
        <v>0</v>
      </c>
      <c r="AD17" s="42"/>
      <c r="AE17" s="6">
        <v>0</v>
      </c>
      <c r="AF17" s="42">
        <f t="shared" si="9"/>
        <v>0</v>
      </c>
      <c r="AG17" s="42"/>
      <c r="AH17" s="6">
        <v>0</v>
      </c>
      <c r="AI17" s="42">
        <f t="shared" si="10"/>
        <v>0</v>
      </c>
      <c r="AJ17" s="42"/>
      <c r="AK17" s="6">
        <v>0</v>
      </c>
      <c r="AL17" s="42">
        <f t="shared" si="11"/>
        <v>0</v>
      </c>
      <c r="AM17" s="42"/>
      <c r="AN17" s="6">
        <v>0</v>
      </c>
      <c r="AO17" s="42">
        <f t="shared" si="12"/>
        <v>0</v>
      </c>
      <c r="AP17" s="42"/>
      <c r="AQ17" s="6">
        <v>0</v>
      </c>
      <c r="AR17" s="42">
        <f t="shared" si="13"/>
        <v>0</v>
      </c>
      <c r="AS17" s="42"/>
      <c r="AT17" s="6">
        <v>0</v>
      </c>
      <c r="AU17" s="42">
        <f t="shared" si="14"/>
        <v>0</v>
      </c>
      <c r="AV17" s="42"/>
      <c r="AW17" s="6">
        <v>0</v>
      </c>
      <c r="AX17" s="42">
        <f t="shared" si="15"/>
        <v>0</v>
      </c>
      <c r="AY17" s="42"/>
      <c r="AZ17" s="6">
        <v>0</v>
      </c>
      <c r="BA17" s="42">
        <f t="shared" si="16"/>
        <v>0</v>
      </c>
      <c r="BB17" s="42"/>
      <c r="BC17" s="6">
        <v>0</v>
      </c>
      <c r="BD17" s="42">
        <f t="shared" si="17"/>
        <v>0</v>
      </c>
      <c r="BE17" s="42"/>
      <c r="BF17" s="6">
        <v>0</v>
      </c>
      <c r="BG17" s="42">
        <f t="shared" si="18"/>
        <v>0</v>
      </c>
      <c r="BH17" s="42"/>
      <c r="BI17" s="6">
        <v>0</v>
      </c>
      <c r="BJ17" s="42">
        <f t="shared" si="19"/>
        <v>0</v>
      </c>
      <c r="BK17" s="42"/>
      <c r="BL17" s="42"/>
      <c r="BM17" s="126" t="str">
        <f aca="true" t="shared" si="22" ref="BM17:BM28">A17</f>
        <v> </v>
      </c>
      <c r="BN17" s="60">
        <f t="shared" si="21"/>
        <v>0</v>
      </c>
      <c r="BO17" s="61" t="s">
        <v>27</v>
      </c>
      <c r="BP17" s="7"/>
      <c r="BQ17" s="44" t="s">
        <v>37</v>
      </c>
      <c r="BR17" s="8"/>
      <c r="BS17" s="44" t="s">
        <v>48</v>
      </c>
      <c r="BT17" s="8"/>
    </row>
    <row r="18" spans="1:72" ht="12.75">
      <c r="A18" s="2" t="s">
        <v>58</v>
      </c>
      <c r="B18" s="4">
        <v>0</v>
      </c>
      <c r="C18" s="38"/>
      <c r="D18" s="94">
        <v>0</v>
      </c>
      <c r="E18" s="36">
        <f aca="true" t="shared" si="23" ref="E18:E28">B18*D18</f>
        <v>0</v>
      </c>
      <c r="F18" s="36"/>
      <c r="G18" s="94">
        <v>0</v>
      </c>
      <c r="H18" s="36">
        <f aca="true" t="shared" si="24" ref="H18:H28">B18*G18</f>
        <v>0</v>
      </c>
      <c r="I18" s="36"/>
      <c r="J18" s="94">
        <v>0</v>
      </c>
      <c r="K18" s="36">
        <f aca="true" t="shared" si="25" ref="K18:K28">B18*J18</f>
        <v>0</v>
      </c>
      <c r="L18" s="36"/>
      <c r="M18" s="94">
        <v>0</v>
      </c>
      <c r="N18" s="36">
        <f aca="true" t="shared" si="26" ref="N18:N28">B18*M18</f>
        <v>0</v>
      </c>
      <c r="O18" s="36"/>
      <c r="P18" s="94">
        <v>0</v>
      </c>
      <c r="Q18" s="36">
        <f aca="true" t="shared" si="27" ref="Q18:Q28">B18*P18</f>
        <v>0</v>
      </c>
      <c r="R18" s="36"/>
      <c r="S18" s="94">
        <v>0</v>
      </c>
      <c r="T18" s="36">
        <f aca="true" t="shared" si="28" ref="T18:T28">B18*S18</f>
        <v>0</v>
      </c>
      <c r="U18" s="36"/>
      <c r="V18" s="94">
        <v>0</v>
      </c>
      <c r="W18" s="36">
        <f aca="true" t="shared" si="29" ref="W18:W28">B18*V18</f>
        <v>0</v>
      </c>
      <c r="X18" s="36"/>
      <c r="Y18" s="94">
        <v>0</v>
      </c>
      <c r="Z18" s="36">
        <f aca="true" t="shared" si="30" ref="Z18:Z28">B18*Y18</f>
        <v>0</v>
      </c>
      <c r="AA18" s="36"/>
      <c r="AB18" s="94">
        <v>0</v>
      </c>
      <c r="AC18" s="36">
        <f aca="true" t="shared" si="31" ref="AC18:AC28">B18*AB18</f>
        <v>0</v>
      </c>
      <c r="AD18" s="36"/>
      <c r="AE18" s="94">
        <v>0</v>
      </c>
      <c r="AF18" s="36">
        <f aca="true" t="shared" si="32" ref="AF18:AF28">B18*AE18</f>
        <v>0</v>
      </c>
      <c r="AG18" s="36"/>
      <c r="AH18" s="94">
        <v>0</v>
      </c>
      <c r="AI18" s="36">
        <f aca="true" t="shared" si="33" ref="AI18:AI28">B18*AH18</f>
        <v>0</v>
      </c>
      <c r="AJ18" s="36"/>
      <c r="AK18" s="94">
        <v>0</v>
      </c>
      <c r="AL18" s="36">
        <f aca="true" t="shared" si="34" ref="AL18:AL28">B18*AK18</f>
        <v>0</v>
      </c>
      <c r="AM18" s="36"/>
      <c r="AN18" s="94">
        <v>0</v>
      </c>
      <c r="AO18" s="36">
        <f aca="true" t="shared" si="35" ref="AO18:AO28">B18*AN18</f>
        <v>0</v>
      </c>
      <c r="AP18" s="36"/>
      <c r="AQ18" s="94">
        <v>0</v>
      </c>
      <c r="AR18" s="36">
        <f aca="true" t="shared" si="36" ref="AR18:AR28">B18*AQ18</f>
        <v>0</v>
      </c>
      <c r="AS18" s="36"/>
      <c r="AT18" s="94">
        <v>0</v>
      </c>
      <c r="AU18" s="36">
        <f aca="true" t="shared" si="37" ref="AU18:AU28">B18*AT18</f>
        <v>0</v>
      </c>
      <c r="AV18" s="36"/>
      <c r="AW18" s="94">
        <v>0</v>
      </c>
      <c r="AX18" s="36">
        <f aca="true" t="shared" si="38" ref="AX18:AX28">B18*AW18</f>
        <v>0</v>
      </c>
      <c r="AY18" s="36"/>
      <c r="AZ18" s="94">
        <v>0</v>
      </c>
      <c r="BA18" s="36">
        <f aca="true" t="shared" si="39" ref="BA18:BA28">B18*AZ18</f>
        <v>0</v>
      </c>
      <c r="BB18" s="36"/>
      <c r="BC18" s="94">
        <v>0</v>
      </c>
      <c r="BD18" s="36">
        <f aca="true" t="shared" si="40" ref="BD18:BD28">B18*BC18</f>
        <v>0</v>
      </c>
      <c r="BE18" s="36"/>
      <c r="BF18" s="94">
        <v>0</v>
      </c>
      <c r="BG18" s="36">
        <f aca="true" t="shared" si="41" ref="BG18:BG28">B18*BF18</f>
        <v>0</v>
      </c>
      <c r="BH18" s="36"/>
      <c r="BI18" s="94">
        <v>0</v>
      </c>
      <c r="BJ18" s="36">
        <f aca="true" t="shared" si="42" ref="BJ18:BJ28">B18*BI18</f>
        <v>0</v>
      </c>
      <c r="BK18" s="36"/>
      <c r="BL18" s="36"/>
      <c r="BM18" s="128" t="str">
        <f t="shared" si="22"/>
        <v> </v>
      </c>
      <c r="BN18" s="63">
        <f t="shared" si="21"/>
        <v>0</v>
      </c>
      <c r="BO18" s="64" t="s">
        <v>27</v>
      </c>
      <c r="BP18" s="1"/>
      <c r="BQ18" s="17" t="s">
        <v>37</v>
      </c>
      <c r="BR18" s="2"/>
      <c r="BS18" s="17" t="s">
        <v>48</v>
      </c>
      <c r="BT18" s="2"/>
    </row>
    <row r="19" spans="1:72" ht="12.75">
      <c r="A19" s="8" t="s">
        <v>58</v>
      </c>
      <c r="B19" s="12">
        <v>0</v>
      </c>
      <c r="C19" s="43"/>
      <c r="D19" s="6">
        <v>0</v>
      </c>
      <c r="E19" s="42">
        <f t="shared" si="23"/>
        <v>0</v>
      </c>
      <c r="F19" s="42"/>
      <c r="G19" s="6">
        <v>0</v>
      </c>
      <c r="H19" s="42">
        <f t="shared" si="24"/>
        <v>0</v>
      </c>
      <c r="I19" s="42"/>
      <c r="J19" s="6">
        <v>0</v>
      </c>
      <c r="K19" s="42">
        <f t="shared" si="25"/>
        <v>0</v>
      </c>
      <c r="L19" s="42"/>
      <c r="M19" s="6">
        <v>0</v>
      </c>
      <c r="N19" s="42">
        <f t="shared" si="26"/>
        <v>0</v>
      </c>
      <c r="O19" s="42"/>
      <c r="P19" s="6">
        <v>0</v>
      </c>
      <c r="Q19" s="42">
        <f t="shared" si="27"/>
        <v>0</v>
      </c>
      <c r="R19" s="42"/>
      <c r="S19" s="6">
        <v>0</v>
      </c>
      <c r="T19" s="42">
        <f t="shared" si="28"/>
        <v>0</v>
      </c>
      <c r="U19" s="42"/>
      <c r="V19" s="6">
        <v>0</v>
      </c>
      <c r="W19" s="42">
        <f t="shared" si="29"/>
        <v>0</v>
      </c>
      <c r="X19" s="42"/>
      <c r="Y19" s="6">
        <v>0</v>
      </c>
      <c r="Z19" s="42">
        <f t="shared" si="30"/>
        <v>0</v>
      </c>
      <c r="AA19" s="42"/>
      <c r="AB19" s="6">
        <v>0</v>
      </c>
      <c r="AC19" s="42">
        <f t="shared" si="31"/>
        <v>0</v>
      </c>
      <c r="AD19" s="42"/>
      <c r="AE19" s="6">
        <v>0</v>
      </c>
      <c r="AF19" s="42">
        <f t="shared" si="32"/>
        <v>0</v>
      </c>
      <c r="AG19" s="42"/>
      <c r="AH19" s="6">
        <v>0</v>
      </c>
      <c r="AI19" s="42">
        <f t="shared" si="33"/>
        <v>0</v>
      </c>
      <c r="AJ19" s="42"/>
      <c r="AK19" s="6">
        <v>0</v>
      </c>
      <c r="AL19" s="42">
        <f t="shared" si="34"/>
        <v>0</v>
      </c>
      <c r="AM19" s="42"/>
      <c r="AN19" s="6">
        <v>0</v>
      </c>
      <c r="AO19" s="42">
        <f t="shared" si="35"/>
        <v>0</v>
      </c>
      <c r="AP19" s="42"/>
      <c r="AQ19" s="6">
        <v>0</v>
      </c>
      <c r="AR19" s="42">
        <f t="shared" si="36"/>
        <v>0</v>
      </c>
      <c r="AS19" s="42"/>
      <c r="AT19" s="6">
        <v>0</v>
      </c>
      <c r="AU19" s="42">
        <f t="shared" si="37"/>
        <v>0</v>
      </c>
      <c r="AV19" s="42"/>
      <c r="AW19" s="6">
        <v>0</v>
      </c>
      <c r="AX19" s="42">
        <f t="shared" si="38"/>
        <v>0</v>
      </c>
      <c r="AY19" s="42"/>
      <c r="AZ19" s="6">
        <v>0</v>
      </c>
      <c r="BA19" s="42">
        <f t="shared" si="39"/>
        <v>0</v>
      </c>
      <c r="BB19" s="42"/>
      <c r="BC19" s="6">
        <v>0</v>
      </c>
      <c r="BD19" s="42">
        <f t="shared" si="40"/>
        <v>0</v>
      </c>
      <c r="BE19" s="42"/>
      <c r="BF19" s="6">
        <v>0</v>
      </c>
      <c r="BG19" s="42">
        <f t="shared" si="41"/>
        <v>0</v>
      </c>
      <c r="BH19" s="42"/>
      <c r="BI19" s="6">
        <v>0</v>
      </c>
      <c r="BJ19" s="42">
        <f t="shared" si="42"/>
        <v>0</v>
      </c>
      <c r="BK19" s="42"/>
      <c r="BL19" s="42"/>
      <c r="BM19" s="126" t="str">
        <f t="shared" si="22"/>
        <v> </v>
      </c>
      <c r="BN19" s="60">
        <f t="shared" si="21"/>
        <v>0</v>
      </c>
      <c r="BO19" s="61" t="s">
        <v>27</v>
      </c>
      <c r="BP19" s="7"/>
      <c r="BQ19" s="44" t="s">
        <v>37</v>
      </c>
      <c r="BR19" s="8"/>
      <c r="BS19" s="44" t="s">
        <v>48</v>
      </c>
      <c r="BT19" s="8"/>
    </row>
    <row r="20" spans="1:72" ht="12.75">
      <c r="A20" s="2" t="s">
        <v>58</v>
      </c>
      <c r="B20" s="4">
        <v>0</v>
      </c>
      <c r="C20" s="38"/>
      <c r="D20" s="94">
        <v>0</v>
      </c>
      <c r="E20" s="36">
        <f t="shared" si="23"/>
        <v>0</v>
      </c>
      <c r="F20" s="36"/>
      <c r="G20" s="94">
        <v>0</v>
      </c>
      <c r="H20" s="36">
        <f t="shared" si="24"/>
        <v>0</v>
      </c>
      <c r="I20" s="36"/>
      <c r="J20" s="94">
        <v>0</v>
      </c>
      <c r="K20" s="36">
        <f t="shared" si="25"/>
        <v>0</v>
      </c>
      <c r="L20" s="36"/>
      <c r="M20" s="94">
        <v>0</v>
      </c>
      <c r="N20" s="36">
        <f t="shared" si="26"/>
        <v>0</v>
      </c>
      <c r="O20" s="36"/>
      <c r="P20" s="94">
        <v>0</v>
      </c>
      <c r="Q20" s="36">
        <f t="shared" si="27"/>
        <v>0</v>
      </c>
      <c r="R20" s="36"/>
      <c r="S20" s="94">
        <v>0</v>
      </c>
      <c r="T20" s="36">
        <f t="shared" si="28"/>
        <v>0</v>
      </c>
      <c r="U20" s="36"/>
      <c r="V20" s="94">
        <v>0</v>
      </c>
      <c r="W20" s="36">
        <f t="shared" si="29"/>
        <v>0</v>
      </c>
      <c r="X20" s="36"/>
      <c r="Y20" s="94">
        <v>0</v>
      </c>
      <c r="Z20" s="36">
        <f t="shared" si="30"/>
        <v>0</v>
      </c>
      <c r="AA20" s="36"/>
      <c r="AB20" s="94">
        <v>0</v>
      </c>
      <c r="AC20" s="36">
        <f t="shared" si="31"/>
        <v>0</v>
      </c>
      <c r="AD20" s="36"/>
      <c r="AE20" s="94">
        <v>0</v>
      </c>
      <c r="AF20" s="36">
        <f t="shared" si="32"/>
        <v>0</v>
      </c>
      <c r="AG20" s="36"/>
      <c r="AH20" s="94">
        <v>0</v>
      </c>
      <c r="AI20" s="36">
        <f t="shared" si="33"/>
        <v>0</v>
      </c>
      <c r="AJ20" s="36"/>
      <c r="AK20" s="94">
        <v>0</v>
      </c>
      <c r="AL20" s="36">
        <f t="shared" si="34"/>
        <v>0</v>
      </c>
      <c r="AM20" s="36"/>
      <c r="AN20" s="94">
        <v>0</v>
      </c>
      <c r="AO20" s="36">
        <f t="shared" si="35"/>
        <v>0</v>
      </c>
      <c r="AP20" s="36"/>
      <c r="AQ20" s="94">
        <v>0</v>
      </c>
      <c r="AR20" s="36">
        <f t="shared" si="36"/>
        <v>0</v>
      </c>
      <c r="AS20" s="36"/>
      <c r="AT20" s="94">
        <v>0</v>
      </c>
      <c r="AU20" s="36">
        <f t="shared" si="37"/>
        <v>0</v>
      </c>
      <c r="AV20" s="36"/>
      <c r="AW20" s="94">
        <v>0</v>
      </c>
      <c r="AX20" s="36">
        <f t="shared" si="38"/>
        <v>0</v>
      </c>
      <c r="AY20" s="36"/>
      <c r="AZ20" s="94">
        <v>0</v>
      </c>
      <c r="BA20" s="36">
        <f t="shared" si="39"/>
        <v>0</v>
      </c>
      <c r="BB20" s="36"/>
      <c r="BC20" s="94">
        <v>0</v>
      </c>
      <c r="BD20" s="36">
        <f t="shared" si="40"/>
        <v>0</v>
      </c>
      <c r="BE20" s="36"/>
      <c r="BF20" s="94">
        <v>0</v>
      </c>
      <c r="BG20" s="36">
        <f t="shared" si="41"/>
        <v>0</v>
      </c>
      <c r="BH20" s="36"/>
      <c r="BI20" s="94">
        <v>0</v>
      </c>
      <c r="BJ20" s="36">
        <f t="shared" si="42"/>
        <v>0</v>
      </c>
      <c r="BK20" s="36"/>
      <c r="BL20" s="36"/>
      <c r="BM20" s="128" t="str">
        <f t="shared" si="22"/>
        <v> </v>
      </c>
      <c r="BN20" s="63">
        <f t="shared" si="21"/>
        <v>0</v>
      </c>
      <c r="BO20" s="64" t="s">
        <v>27</v>
      </c>
      <c r="BP20" s="1"/>
      <c r="BQ20" s="17" t="s">
        <v>37</v>
      </c>
      <c r="BR20" s="2"/>
      <c r="BS20" s="17" t="s">
        <v>48</v>
      </c>
      <c r="BT20" s="2"/>
    </row>
    <row r="21" spans="1:72" ht="12.75">
      <c r="A21" s="8" t="s">
        <v>58</v>
      </c>
      <c r="B21" s="12">
        <v>0</v>
      </c>
      <c r="C21" s="43"/>
      <c r="D21" s="6">
        <v>0</v>
      </c>
      <c r="E21" s="42">
        <f t="shared" si="23"/>
        <v>0</v>
      </c>
      <c r="F21" s="42"/>
      <c r="G21" s="6">
        <v>0</v>
      </c>
      <c r="H21" s="42">
        <f t="shared" si="24"/>
        <v>0</v>
      </c>
      <c r="I21" s="42"/>
      <c r="J21" s="6">
        <v>0</v>
      </c>
      <c r="K21" s="42">
        <f t="shared" si="25"/>
        <v>0</v>
      </c>
      <c r="L21" s="42"/>
      <c r="M21" s="6">
        <v>0</v>
      </c>
      <c r="N21" s="42">
        <f t="shared" si="26"/>
        <v>0</v>
      </c>
      <c r="O21" s="42"/>
      <c r="P21" s="6">
        <v>0</v>
      </c>
      <c r="Q21" s="42">
        <f t="shared" si="27"/>
        <v>0</v>
      </c>
      <c r="R21" s="42"/>
      <c r="S21" s="6">
        <v>0</v>
      </c>
      <c r="T21" s="42">
        <f t="shared" si="28"/>
        <v>0</v>
      </c>
      <c r="U21" s="42"/>
      <c r="V21" s="6">
        <v>0</v>
      </c>
      <c r="W21" s="42">
        <f t="shared" si="29"/>
        <v>0</v>
      </c>
      <c r="X21" s="42"/>
      <c r="Y21" s="6">
        <v>0</v>
      </c>
      <c r="Z21" s="42">
        <f t="shared" si="30"/>
        <v>0</v>
      </c>
      <c r="AA21" s="42"/>
      <c r="AB21" s="6">
        <v>0</v>
      </c>
      <c r="AC21" s="42">
        <f t="shared" si="31"/>
        <v>0</v>
      </c>
      <c r="AD21" s="42"/>
      <c r="AE21" s="6">
        <v>0</v>
      </c>
      <c r="AF21" s="42">
        <f t="shared" si="32"/>
        <v>0</v>
      </c>
      <c r="AG21" s="42"/>
      <c r="AH21" s="6">
        <v>0</v>
      </c>
      <c r="AI21" s="42">
        <f t="shared" si="33"/>
        <v>0</v>
      </c>
      <c r="AJ21" s="42"/>
      <c r="AK21" s="6">
        <v>0</v>
      </c>
      <c r="AL21" s="42">
        <f t="shared" si="34"/>
        <v>0</v>
      </c>
      <c r="AM21" s="42"/>
      <c r="AN21" s="6">
        <v>0</v>
      </c>
      <c r="AO21" s="42">
        <f t="shared" si="35"/>
        <v>0</v>
      </c>
      <c r="AP21" s="42"/>
      <c r="AQ21" s="6">
        <v>0</v>
      </c>
      <c r="AR21" s="42">
        <f t="shared" si="36"/>
        <v>0</v>
      </c>
      <c r="AS21" s="42"/>
      <c r="AT21" s="6">
        <v>0</v>
      </c>
      <c r="AU21" s="42">
        <f t="shared" si="37"/>
        <v>0</v>
      </c>
      <c r="AV21" s="42"/>
      <c r="AW21" s="6">
        <v>0</v>
      </c>
      <c r="AX21" s="42">
        <f t="shared" si="38"/>
        <v>0</v>
      </c>
      <c r="AY21" s="42"/>
      <c r="AZ21" s="6">
        <v>0</v>
      </c>
      <c r="BA21" s="42">
        <f t="shared" si="39"/>
        <v>0</v>
      </c>
      <c r="BB21" s="42"/>
      <c r="BC21" s="6">
        <v>0</v>
      </c>
      <c r="BD21" s="42">
        <f t="shared" si="40"/>
        <v>0</v>
      </c>
      <c r="BE21" s="42"/>
      <c r="BF21" s="6">
        <v>0</v>
      </c>
      <c r="BG21" s="42">
        <f t="shared" si="41"/>
        <v>0</v>
      </c>
      <c r="BH21" s="42"/>
      <c r="BI21" s="6">
        <v>0</v>
      </c>
      <c r="BJ21" s="42">
        <f t="shared" si="42"/>
        <v>0</v>
      </c>
      <c r="BK21" s="42"/>
      <c r="BL21" s="42"/>
      <c r="BM21" s="126" t="str">
        <f t="shared" si="22"/>
        <v> </v>
      </c>
      <c r="BN21" s="60">
        <f t="shared" si="21"/>
        <v>0</v>
      </c>
      <c r="BO21" s="61" t="s">
        <v>27</v>
      </c>
      <c r="BP21" s="7"/>
      <c r="BQ21" s="44" t="s">
        <v>37</v>
      </c>
      <c r="BR21" s="8"/>
      <c r="BS21" s="44" t="s">
        <v>48</v>
      </c>
      <c r="BT21" s="8"/>
    </row>
    <row r="22" spans="1:72" ht="12.75">
      <c r="A22" s="2" t="s">
        <v>58</v>
      </c>
      <c r="B22" s="4">
        <v>0</v>
      </c>
      <c r="C22" s="38"/>
      <c r="D22" s="94">
        <v>0</v>
      </c>
      <c r="E22" s="36">
        <f t="shared" si="23"/>
        <v>0</v>
      </c>
      <c r="F22" s="36"/>
      <c r="G22" s="94">
        <v>0</v>
      </c>
      <c r="H22" s="36">
        <f t="shared" si="24"/>
        <v>0</v>
      </c>
      <c r="I22" s="36"/>
      <c r="J22" s="94">
        <v>0</v>
      </c>
      <c r="K22" s="36">
        <f t="shared" si="25"/>
        <v>0</v>
      </c>
      <c r="L22" s="36"/>
      <c r="M22" s="94">
        <v>0</v>
      </c>
      <c r="N22" s="36">
        <f t="shared" si="26"/>
        <v>0</v>
      </c>
      <c r="O22" s="36"/>
      <c r="P22" s="94">
        <v>0</v>
      </c>
      <c r="Q22" s="36">
        <f t="shared" si="27"/>
        <v>0</v>
      </c>
      <c r="R22" s="36"/>
      <c r="S22" s="94">
        <v>0</v>
      </c>
      <c r="T22" s="36">
        <f t="shared" si="28"/>
        <v>0</v>
      </c>
      <c r="U22" s="36"/>
      <c r="V22" s="94">
        <v>0</v>
      </c>
      <c r="W22" s="36">
        <f t="shared" si="29"/>
        <v>0</v>
      </c>
      <c r="X22" s="36"/>
      <c r="Y22" s="94">
        <v>0</v>
      </c>
      <c r="Z22" s="36">
        <f t="shared" si="30"/>
        <v>0</v>
      </c>
      <c r="AA22" s="36"/>
      <c r="AB22" s="94">
        <v>0</v>
      </c>
      <c r="AC22" s="36">
        <f t="shared" si="31"/>
        <v>0</v>
      </c>
      <c r="AD22" s="36"/>
      <c r="AE22" s="94">
        <v>0</v>
      </c>
      <c r="AF22" s="36">
        <f t="shared" si="32"/>
        <v>0</v>
      </c>
      <c r="AG22" s="36"/>
      <c r="AH22" s="94">
        <v>0</v>
      </c>
      <c r="AI22" s="36">
        <f t="shared" si="33"/>
        <v>0</v>
      </c>
      <c r="AJ22" s="36"/>
      <c r="AK22" s="94">
        <v>0</v>
      </c>
      <c r="AL22" s="36">
        <f t="shared" si="34"/>
        <v>0</v>
      </c>
      <c r="AM22" s="36"/>
      <c r="AN22" s="94">
        <v>0</v>
      </c>
      <c r="AO22" s="36">
        <f t="shared" si="35"/>
        <v>0</v>
      </c>
      <c r="AP22" s="36"/>
      <c r="AQ22" s="94">
        <v>0</v>
      </c>
      <c r="AR22" s="36">
        <f t="shared" si="36"/>
        <v>0</v>
      </c>
      <c r="AS22" s="36"/>
      <c r="AT22" s="94">
        <v>0</v>
      </c>
      <c r="AU22" s="36">
        <f t="shared" si="37"/>
        <v>0</v>
      </c>
      <c r="AV22" s="36"/>
      <c r="AW22" s="94">
        <v>0</v>
      </c>
      <c r="AX22" s="36">
        <f t="shared" si="38"/>
        <v>0</v>
      </c>
      <c r="AY22" s="36"/>
      <c r="AZ22" s="94">
        <v>0</v>
      </c>
      <c r="BA22" s="36">
        <f t="shared" si="39"/>
        <v>0</v>
      </c>
      <c r="BB22" s="36"/>
      <c r="BC22" s="94">
        <v>0</v>
      </c>
      <c r="BD22" s="36">
        <f t="shared" si="40"/>
        <v>0</v>
      </c>
      <c r="BE22" s="36"/>
      <c r="BF22" s="94">
        <v>0</v>
      </c>
      <c r="BG22" s="36">
        <f t="shared" si="41"/>
        <v>0</v>
      </c>
      <c r="BH22" s="36"/>
      <c r="BI22" s="94">
        <v>0</v>
      </c>
      <c r="BJ22" s="36">
        <f t="shared" si="42"/>
        <v>0</v>
      </c>
      <c r="BK22" s="36"/>
      <c r="BL22" s="36"/>
      <c r="BM22" s="128" t="str">
        <f t="shared" si="22"/>
        <v> </v>
      </c>
      <c r="BN22" s="63">
        <f t="shared" si="21"/>
        <v>0</v>
      </c>
      <c r="BO22" s="64" t="s">
        <v>27</v>
      </c>
      <c r="BP22" s="1"/>
      <c r="BQ22" s="17" t="s">
        <v>37</v>
      </c>
      <c r="BR22" s="2"/>
      <c r="BS22" s="17" t="s">
        <v>48</v>
      </c>
      <c r="BT22" s="2"/>
    </row>
    <row r="23" spans="1:72" ht="12.75">
      <c r="A23" s="8" t="s">
        <v>58</v>
      </c>
      <c r="B23" s="12">
        <v>0</v>
      </c>
      <c r="C23" s="43"/>
      <c r="D23" s="6">
        <v>0</v>
      </c>
      <c r="E23" s="42">
        <f t="shared" si="23"/>
        <v>0</v>
      </c>
      <c r="F23" s="42"/>
      <c r="G23" s="6">
        <v>0</v>
      </c>
      <c r="H23" s="42">
        <f t="shared" si="24"/>
        <v>0</v>
      </c>
      <c r="I23" s="42"/>
      <c r="J23" s="6">
        <v>0</v>
      </c>
      <c r="K23" s="42">
        <f t="shared" si="25"/>
        <v>0</v>
      </c>
      <c r="L23" s="42"/>
      <c r="M23" s="6">
        <v>0</v>
      </c>
      <c r="N23" s="42">
        <f t="shared" si="26"/>
        <v>0</v>
      </c>
      <c r="O23" s="42"/>
      <c r="P23" s="6">
        <v>0</v>
      </c>
      <c r="Q23" s="42">
        <f t="shared" si="27"/>
        <v>0</v>
      </c>
      <c r="R23" s="42"/>
      <c r="S23" s="6">
        <v>0</v>
      </c>
      <c r="T23" s="42">
        <f t="shared" si="28"/>
        <v>0</v>
      </c>
      <c r="U23" s="42"/>
      <c r="V23" s="6">
        <v>0</v>
      </c>
      <c r="W23" s="42">
        <f t="shared" si="29"/>
        <v>0</v>
      </c>
      <c r="X23" s="42"/>
      <c r="Y23" s="6">
        <v>0</v>
      </c>
      <c r="Z23" s="42">
        <f t="shared" si="30"/>
        <v>0</v>
      </c>
      <c r="AA23" s="42"/>
      <c r="AB23" s="6">
        <v>0</v>
      </c>
      <c r="AC23" s="42">
        <f t="shared" si="31"/>
        <v>0</v>
      </c>
      <c r="AD23" s="42"/>
      <c r="AE23" s="6">
        <v>0</v>
      </c>
      <c r="AF23" s="42">
        <f t="shared" si="32"/>
        <v>0</v>
      </c>
      <c r="AG23" s="42"/>
      <c r="AH23" s="6">
        <v>0</v>
      </c>
      <c r="AI23" s="42">
        <f t="shared" si="33"/>
        <v>0</v>
      </c>
      <c r="AJ23" s="42"/>
      <c r="AK23" s="6">
        <v>0</v>
      </c>
      <c r="AL23" s="42">
        <f t="shared" si="34"/>
        <v>0</v>
      </c>
      <c r="AM23" s="42"/>
      <c r="AN23" s="6">
        <v>0</v>
      </c>
      <c r="AO23" s="42">
        <f t="shared" si="35"/>
        <v>0</v>
      </c>
      <c r="AP23" s="42"/>
      <c r="AQ23" s="6">
        <v>0</v>
      </c>
      <c r="AR23" s="42">
        <f t="shared" si="36"/>
        <v>0</v>
      </c>
      <c r="AS23" s="42"/>
      <c r="AT23" s="6">
        <v>0</v>
      </c>
      <c r="AU23" s="42">
        <f t="shared" si="37"/>
        <v>0</v>
      </c>
      <c r="AV23" s="42"/>
      <c r="AW23" s="6">
        <v>0</v>
      </c>
      <c r="AX23" s="42">
        <f t="shared" si="38"/>
        <v>0</v>
      </c>
      <c r="AY23" s="42"/>
      <c r="AZ23" s="6">
        <v>0</v>
      </c>
      <c r="BA23" s="42">
        <f t="shared" si="39"/>
        <v>0</v>
      </c>
      <c r="BB23" s="42"/>
      <c r="BC23" s="6">
        <v>0</v>
      </c>
      <c r="BD23" s="42">
        <f t="shared" si="40"/>
        <v>0</v>
      </c>
      <c r="BE23" s="42"/>
      <c r="BF23" s="6">
        <v>0</v>
      </c>
      <c r="BG23" s="42">
        <f t="shared" si="41"/>
        <v>0</v>
      </c>
      <c r="BH23" s="42"/>
      <c r="BI23" s="6">
        <v>0</v>
      </c>
      <c r="BJ23" s="42">
        <f t="shared" si="42"/>
        <v>0</v>
      </c>
      <c r="BK23" s="42"/>
      <c r="BL23" s="42"/>
      <c r="BM23" s="126" t="str">
        <f t="shared" si="22"/>
        <v> </v>
      </c>
      <c r="BN23" s="60">
        <f t="shared" si="21"/>
        <v>0</v>
      </c>
      <c r="BO23" s="61" t="s">
        <v>27</v>
      </c>
      <c r="BP23" s="7"/>
      <c r="BQ23" s="44" t="s">
        <v>37</v>
      </c>
      <c r="BR23" s="8"/>
      <c r="BS23" s="44" t="s">
        <v>48</v>
      </c>
      <c r="BT23" s="8"/>
    </row>
    <row r="24" spans="1:72" ht="12.75">
      <c r="A24" s="2" t="s">
        <v>58</v>
      </c>
      <c r="B24" s="4">
        <v>0</v>
      </c>
      <c r="C24" s="38"/>
      <c r="D24" s="94">
        <v>0</v>
      </c>
      <c r="E24" s="36">
        <f t="shared" si="23"/>
        <v>0</v>
      </c>
      <c r="F24" s="36"/>
      <c r="G24" s="94">
        <v>0</v>
      </c>
      <c r="H24" s="36">
        <f t="shared" si="24"/>
        <v>0</v>
      </c>
      <c r="I24" s="36"/>
      <c r="J24" s="94">
        <v>0</v>
      </c>
      <c r="K24" s="36">
        <f t="shared" si="25"/>
        <v>0</v>
      </c>
      <c r="L24" s="36"/>
      <c r="M24" s="94">
        <v>0</v>
      </c>
      <c r="N24" s="36">
        <f t="shared" si="26"/>
        <v>0</v>
      </c>
      <c r="O24" s="36"/>
      <c r="P24" s="94">
        <v>0</v>
      </c>
      <c r="Q24" s="36">
        <f t="shared" si="27"/>
        <v>0</v>
      </c>
      <c r="R24" s="36"/>
      <c r="S24" s="94">
        <v>0</v>
      </c>
      <c r="T24" s="36">
        <f t="shared" si="28"/>
        <v>0</v>
      </c>
      <c r="U24" s="36"/>
      <c r="V24" s="94">
        <v>0</v>
      </c>
      <c r="W24" s="36">
        <f t="shared" si="29"/>
        <v>0</v>
      </c>
      <c r="X24" s="36"/>
      <c r="Y24" s="94">
        <v>0</v>
      </c>
      <c r="Z24" s="36">
        <f t="shared" si="30"/>
        <v>0</v>
      </c>
      <c r="AA24" s="36"/>
      <c r="AB24" s="94">
        <v>0</v>
      </c>
      <c r="AC24" s="36">
        <f t="shared" si="31"/>
        <v>0</v>
      </c>
      <c r="AD24" s="36"/>
      <c r="AE24" s="94">
        <v>0</v>
      </c>
      <c r="AF24" s="36">
        <f t="shared" si="32"/>
        <v>0</v>
      </c>
      <c r="AG24" s="36"/>
      <c r="AH24" s="94">
        <v>0</v>
      </c>
      <c r="AI24" s="36">
        <f t="shared" si="33"/>
        <v>0</v>
      </c>
      <c r="AJ24" s="36"/>
      <c r="AK24" s="94">
        <v>0</v>
      </c>
      <c r="AL24" s="36">
        <f t="shared" si="34"/>
        <v>0</v>
      </c>
      <c r="AM24" s="36"/>
      <c r="AN24" s="94">
        <v>0</v>
      </c>
      <c r="AO24" s="36">
        <f t="shared" si="35"/>
        <v>0</v>
      </c>
      <c r="AP24" s="36"/>
      <c r="AQ24" s="94">
        <v>0</v>
      </c>
      <c r="AR24" s="36">
        <f t="shared" si="36"/>
        <v>0</v>
      </c>
      <c r="AS24" s="36"/>
      <c r="AT24" s="94">
        <v>0</v>
      </c>
      <c r="AU24" s="36">
        <f t="shared" si="37"/>
        <v>0</v>
      </c>
      <c r="AV24" s="36"/>
      <c r="AW24" s="94">
        <v>0</v>
      </c>
      <c r="AX24" s="36">
        <f t="shared" si="38"/>
        <v>0</v>
      </c>
      <c r="AY24" s="36"/>
      <c r="AZ24" s="94">
        <v>0</v>
      </c>
      <c r="BA24" s="36">
        <f t="shared" si="39"/>
        <v>0</v>
      </c>
      <c r="BB24" s="36"/>
      <c r="BC24" s="94">
        <v>0</v>
      </c>
      <c r="BD24" s="36">
        <f t="shared" si="40"/>
        <v>0</v>
      </c>
      <c r="BE24" s="36"/>
      <c r="BF24" s="94">
        <v>0</v>
      </c>
      <c r="BG24" s="36">
        <f t="shared" si="41"/>
        <v>0</v>
      </c>
      <c r="BH24" s="36"/>
      <c r="BI24" s="94">
        <v>0</v>
      </c>
      <c r="BJ24" s="36">
        <f t="shared" si="42"/>
        <v>0</v>
      </c>
      <c r="BK24" s="36"/>
      <c r="BL24" s="36"/>
      <c r="BM24" s="128" t="str">
        <f t="shared" si="22"/>
        <v> </v>
      </c>
      <c r="BN24" s="63">
        <f t="shared" si="21"/>
        <v>0</v>
      </c>
      <c r="BO24" s="64" t="s">
        <v>27</v>
      </c>
      <c r="BP24" s="1"/>
      <c r="BQ24" s="17" t="s">
        <v>37</v>
      </c>
      <c r="BR24" s="2"/>
      <c r="BS24" s="17" t="s">
        <v>48</v>
      </c>
      <c r="BT24" s="2"/>
    </row>
    <row r="25" spans="1:72" ht="12.75">
      <c r="A25" s="8" t="s">
        <v>58</v>
      </c>
      <c r="B25" s="12">
        <v>0</v>
      </c>
      <c r="C25" s="43"/>
      <c r="D25" s="6">
        <v>0</v>
      </c>
      <c r="E25" s="42">
        <f t="shared" si="23"/>
        <v>0</v>
      </c>
      <c r="F25" s="42"/>
      <c r="G25" s="6">
        <v>0</v>
      </c>
      <c r="H25" s="42">
        <f t="shared" si="24"/>
        <v>0</v>
      </c>
      <c r="I25" s="42"/>
      <c r="J25" s="6">
        <v>0</v>
      </c>
      <c r="K25" s="42">
        <f t="shared" si="25"/>
        <v>0</v>
      </c>
      <c r="L25" s="42"/>
      <c r="M25" s="6">
        <v>0</v>
      </c>
      <c r="N25" s="42">
        <f t="shared" si="26"/>
        <v>0</v>
      </c>
      <c r="O25" s="42"/>
      <c r="P25" s="6">
        <v>0</v>
      </c>
      <c r="Q25" s="42">
        <f t="shared" si="27"/>
        <v>0</v>
      </c>
      <c r="R25" s="42"/>
      <c r="S25" s="6">
        <v>0</v>
      </c>
      <c r="T25" s="42">
        <f t="shared" si="28"/>
        <v>0</v>
      </c>
      <c r="U25" s="42"/>
      <c r="V25" s="6">
        <v>0</v>
      </c>
      <c r="W25" s="42">
        <f t="shared" si="29"/>
        <v>0</v>
      </c>
      <c r="X25" s="42"/>
      <c r="Y25" s="6">
        <v>0</v>
      </c>
      <c r="Z25" s="42">
        <f t="shared" si="30"/>
        <v>0</v>
      </c>
      <c r="AA25" s="42"/>
      <c r="AB25" s="6">
        <v>0</v>
      </c>
      <c r="AC25" s="42">
        <f t="shared" si="31"/>
        <v>0</v>
      </c>
      <c r="AD25" s="42"/>
      <c r="AE25" s="6">
        <v>0</v>
      </c>
      <c r="AF25" s="42">
        <f t="shared" si="32"/>
        <v>0</v>
      </c>
      <c r="AG25" s="42"/>
      <c r="AH25" s="6">
        <v>0</v>
      </c>
      <c r="AI25" s="42">
        <f t="shared" si="33"/>
        <v>0</v>
      </c>
      <c r="AJ25" s="42"/>
      <c r="AK25" s="6">
        <v>0</v>
      </c>
      <c r="AL25" s="42">
        <f t="shared" si="34"/>
        <v>0</v>
      </c>
      <c r="AM25" s="42"/>
      <c r="AN25" s="6">
        <v>0</v>
      </c>
      <c r="AO25" s="42">
        <f t="shared" si="35"/>
        <v>0</v>
      </c>
      <c r="AP25" s="42"/>
      <c r="AQ25" s="6">
        <v>0</v>
      </c>
      <c r="AR25" s="42">
        <f t="shared" si="36"/>
        <v>0</v>
      </c>
      <c r="AS25" s="42"/>
      <c r="AT25" s="6">
        <v>0</v>
      </c>
      <c r="AU25" s="42">
        <f t="shared" si="37"/>
        <v>0</v>
      </c>
      <c r="AV25" s="42"/>
      <c r="AW25" s="6">
        <v>0</v>
      </c>
      <c r="AX25" s="42">
        <f t="shared" si="38"/>
        <v>0</v>
      </c>
      <c r="AY25" s="42"/>
      <c r="AZ25" s="6">
        <v>0</v>
      </c>
      <c r="BA25" s="42">
        <f t="shared" si="39"/>
        <v>0</v>
      </c>
      <c r="BB25" s="42"/>
      <c r="BC25" s="6">
        <v>0</v>
      </c>
      <c r="BD25" s="42">
        <f t="shared" si="40"/>
        <v>0</v>
      </c>
      <c r="BE25" s="42"/>
      <c r="BF25" s="6">
        <v>0</v>
      </c>
      <c r="BG25" s="42">
        <f t="shared" si="41"/>
        <v>0</v>
      </c>
      <c r="BH25" s="42"/>
      <c r="BI25" s="6">
        <v>0</v>
      </c>
      <c r="BJ25" s="42">
        <f t="shared" si="42"/>
        <v>0</v>
      </c>
      <c r="BK25" s="42"/>
      <c r="BL25" s="42"/>
      <c r="BM25" s="126" t="str">
        <f t="shared" si="22"/>
        <v> </v>
      </c>
      <c r="BN25" s="60">
        <f t="shared" si="21"/>
        <v>0</v>
      </c>
      <c r="BO25" s="61" t="s">
        <v>27</v>
      </c>
      <c r="BP25" s="7"/>
      <c r="BQ25" s="44" t="s">
        <v>37</v>
      </c>
      <c r="BR25" s="8"/>
      <c r="BS25" s="44" t="s">
        <v>48</v>
      </c>
      <c r="BT25" s="8"/>
    </row>
    <row r="26" spans="1:72" ht="12.75">
      <c r="A26" s="2" t="s">
        <v>58</v>
      </c>
      <c r="B26" s="4">
        <v>0</v>
      </c>
      <c r="C26" s="38"/>
      <c r="D26" s="94">
        <v>0</v>
      </c>
      <c r="E26" s="36">
        <f t="shared" si="23"/>
        <v>0</v>
      </c>
      <c r="F26" s="36"/>
      <c r="G26" s="94">
        <v>0</v>
      </c>
      <c r="H26" s="36">
        <f t="shared" si="24"/>
        <v>0</v>
      </c>
      <c r="I26" s="36"/>
      <c r="J26" s="94">
        <v>0</v>
      </c>
      <c r="K26" s="36">
        <f t="shared" si="25"/>
        <v>0</v>
      </c>
      <c r="L26" s="36"/>
      <c r="M26" s="94">
        <v>0</v>
      </c>
      <c r="N26" s="36">
        <f t="shared" si="26"/>
        <v>0</v>
      </c>
      <c r="O26" s="36"/>
      <c r="P26" s="94">
        <v>0</v>
      </c>
      <c r="Q26" s="36">
        <f t="shared" si="27"/>
        <v>0</v>
      </c>
      <c r="R26" s="36"/>
      <c r="S26" s="94">
        <v>0</v>
      </c>
      <c r="T26" s="36">
        <f t="shared" si="28"/>
        <v>0</v>
      </c>
      <c r="U26" s="36"/>
      <c r="V26" s="94">
        <v>0</v>
      </c>
      <c r="W26" s="36">
        <f t="shared" si="29"/>
        <v>0</v>
      </c>
      <c r="X26" s="36"/>
      <c r="Y26" s="94">
        <v>0</v>
      </c>
      <c r="Z26" s="36">
        <f t="shared" si="30"/>
        <v>0</v>
      </c>
      <c r="AA26" s="36"/>
      <c r="AB26" s="94">
        <v>0</v>
      </c>
      <c r="AC26" s="36">
        <f t="shared" si="31"/>
        <v>0</v>
      </c>
      <c r="AD26" s="36"/>
      <c r="AE26" s="94">
        <v>0</v>
      </c>
      <c r="AF26" s="36">
        <f t="shared" si="32"/>
        <v>0</v>
      </c>
      <c r="AG26" s="36"/>
      <c r="AH26" s="94">
        <v>0</v>
      </c>
      <c r="AI26" s="36">
        <f t="shared" si="33"/>
        <v>0</v>
      </c>
      <c r="AJ26" s="36"/>
      <c r="AK26" s="94">
        <v>0</v>
      </c>
      <c r="AL26" s="36">
        <f t="shared" si="34"/>
        <v>0</v>
      </c>
      <c r="AM26" s="36"/>
      <c r="AN26" s="94">
        <v>0</v>
      </c>
      <c r="AO26" s="36">
        <f t="shared" si="35"/>
        <v>0</v>
      </c>
      <c r="AP26" s="36"/>
      <c r="AQ26" s="94">
        <v>0</v>
      </c>
      <c r="AR26" s="36">
        <f t="shared" si="36"/>
        <v>0</v>
      </c>
      <c r="AS26" s="36"/>
      <c r="AT26" s="94">
        <v>0</v>
      </c>
      <c r="AU26" s="36">
        <f t="shared" si="37"/>
        <v>0</v>
      </c>
      <c r="AV26" s="36"/>
      <c r="AW26" s="94">
        <v>0</v>
      </c>
      <c r="AX26" s="36">
        <f t="shared" si="38"/>
        <v>0</v>
      </c>
      <c r="AY26" s="36"/>
      <c r="AZ26" s="94">
        <v>0</v>
      </c>
      <c r="BA26" s="36">
        <f t="shared" si="39"/>
        <v>0</v>
      </c>
      <c r="BB26" s="36"/>
      <c r="BC26" s="94">
        <v>0</v>
      </c>
      <c r="BD26" s="36">
        <f t="shared" si="40"/>
        <v>0</v>
      </c>
      <c r="BE26" s="36"/>
      <c r="BF26" s="94">
        <v>0</v>
      </c>
      <c r="BG26" s="36">
        <f t="shared" si="41"/>
        <v>0</v>
      </c>
      <c r="BH26" s="36"/>
      <c r="BI26" s="94">
        <v>0</v>
      </c>
      <c r="BJ26" s="36">
        <f t="shared" si="42"/>
        <v>0</v>
      </c>
      <c r="BK26" s="36"/>
      <c r="BL26" s="36"/>
      <c r="BM26" s="128" t="str">
        <f t="shared" si="22"/>
        <v> </v>
      </c>
      <c r="BN26" s="63">
        <f t="shared" si="21"/>
        <v>0</v>
      </c>
      <c r="BO26" s="64" t="s">
        <v>27</v>
      </c>
      <c r="BP26" s="1"/>
      <c r="BQ26" s="17" t="s">
        <v>37</v>
      </c>
      <c r="BR26" s="2"/>
      <c r="BS26" s="17" t="s">
        <v>48</v>
      </c>
      <c r="BT26" s="2"/>
    </row>
    <row r="27" spans="1:72" ht="12.75">
      <c r="A27" s="8" t="s">
        <v>58</v>
      </c>
      <c r="B27" s="12">
        <v>0</v>
      </c>
      <c r="C27" s="43"/>
      <c r="D27" s="6">
        <v>0</v>
      </c>
      <c r="E27" s="42">
        <f t="shared" si="23"/>
        <v>0</v>
      </c>
      <c r="F27" s="42"/>
      <c r="G27" s="6">
        <v>0</v>
      </c>
      <c r="H27" s="42">
        <f t="shared" si="24"/>
        <v>0</v>
      </c>
      <c r="I27" s="42"/>
      <c r="J27" s="6">
        <v>0</v>
      </c>
      <c r="K27" s="42">
        <f t="shared" si="25"/>
        <v>0</v>
      </c>
      <c r="L27" s="42"/>
      <c r="M27" s="6">
        <v>0</v>
      </c>
      <c r="N27" s="42">
        <f t="shared" si="26"/>
        <v>0</v>
      </c>
      <c r="O27" s="42"/>
      <c r="P27" s="6">
        <v>0</v>
      </c>
      <c r="Q27" s="42">
        <f t="shared" si="27"/>
        <v>0</v>
      </c>
      <c r="R27" s="42"/>
      <c r="S27" s="6">
        <v>0</v>
      </c>
      <c r="T27" s="42">
        <f t="shared" si="28"/>
        <v>0</v>
      </c>
      <c r="U27" s="42"/>
      <c r="V27" s="6">
        <v>0</v>
      </c>
      <c r="W27" s="42">
        <f t="shared" si="29"/>
        <v>0</v>
      </c>
      <c r="X27" s="42"/>
      <c r="Y27" s="6">
        <v>0</v>
      </c>
      <c r="Z27" s="42">
        <f t="shared" si="30"/>
        <v>0</v>
      </c>
      <c r="AA27" s="42"/>
      <c r="AB27" s="6">
        <v>0</v>
      </c>
      <c r="AC27" s="42">
        <f t="shared" si="31"/>
        <v>0</v>
      </c>
      <c r="AD27" s="42"/>
      <c r="AE27" s="6">
        <v>0</v>
      </c>
      <c r="AF27" s="42">
        <f t="shared" si="32"/>
        <v>0</v>
      </c>
      <c r="AG27" s="42"/>
      <c r="AH27" s="6">
        <v>0</v>
      </c>
      <c r="AI27" s="42">
        <f t="shared" si="33"/>
        <v>0</v>
      </c>
      <c r="AJ27" s="42"/>
      <c r="AK27" s="6">
        <v>0</v>
      </c>
      <c r="AL27" s="42">
        <f t="shared" si="34"/>
        <v>0</v>
      </c>
      <c r="AM27" s="42"/>
      <c r="AN27" s="6">
        <v>0</v>
      </c>
      <c r="AO27" s="42">
        <f t="shared" si="35"/>
        <v>0</v>
      </c>
      <c r="AP27" s="42"/>
      <c r="AQ27" s="6">
        <v>0</v>
      </c>
      <c r="AR27" s="42">
        <f t="shared" si="36"/>
        <v>0</v>
      </c>
      <c r="AS27" s="42"/>
      <c r="AT27" s="6">
        <v>0</v>
      </c>
      <c r="AU27" s="42">
        <f t="shared" si="37"/>
        <v>0</v>
      </c>
      <c r="AV27" s="42"/>
      <c r="AW27" s="6">
        <v>0</v>
      </c>
      <c r="AX27" s="42">
        <f t="shared" si="38"/>
        <v>0</v>
      </c>
      <c r="AY27" s="42"/>
      <c r="AZ27" s="6">
        <v>0</v>
      </c>
      <c r="BA27" s="42">
        <f t="shared" si="39"/>
        <v>0</v>
      </c>
      <c r="BB27" s="42"/>
      <c r="BC27" s="6">
        <v>0</v>
      </c>
      <c r="BD27" s="42">
        <f t="shared" si="40"/>
        <v>0</v>
      </c>
      <c r="BE27" s="42"/>
      <c r="BF27" s="6">
        <v>0</v>
      </c>
      <c r="BG27" s="42">
        <f t="shared" si="41"/>
        <v>0</v>
      </c>
      <c r="BH27" s="42"/>
      <c r="BI27" s="6">
        <v>0</v>
      </c>
      <c r="BJ27" s="42">
        <f t="shared" si="42"/>
        <v>0</v>
      </c>
      <c r="BK27" s="42"/>
      <c r="BL27" s="42"/>
      <c r="BM27" s="126" t="str">
        <f t="shared" si="22"/>
        <v> </v>
      </c>
      <c r="BN27" s="60">
        <f t="shared" si="21"/>
        <v>0</v>
      </c>
      <c r="BO27" s="61" t="s">
        <v>27</v>
      </c>
      <c r="BP27" s="7"/>
      <c r="BQ27" s="44" t="s">
        <v>37</v>
      </c>
      <c r="BR27" s="8"/>
      <c r="BS27" s="44" t="s">
        <v>48</v>
      </c>
      <c r="BT27" s="8"/>
    </row>
    <row r="28" spans="1:72" ht="13.5" thickBot="1">
      <c r="A28" s="2" t="s">
        <v>58</v>
      </c>
      <c r="B28" s="4">
        <v>0</v>
      </c>
      <c r="C28" s="38"/>
      <c r="D28" s="94">
        <v>0</v>
      </c>
      <c r="E28" s="36">
        <f t="shared" si="23"/>
        <v>0</v>
      </c>
      <c r="F28" s="36"/>
      <c r="G28" s="94">
        <v>0</v>
      </c>
      <c r="H28" s="36">
        <f t="shared" si="24"/>
        <v>0</v>
      </c>
      <c r="I28" s="36"/>
      <c r="J28" s="94">
        <v>0</v>
      </c>
      <c r="K28" s="36">
        <f t="shared" si="25"/>
        <v>0</v>
      </c>
      <c r="L28" s="36"/>
      <c r="M28" s="94">
        <v>0</v>
      </c>
      <c r="N28" s="36">
        <f t="shared" si="26"/>
        <v>0</v>
      </c>
      <c r="O28" s="36"/>
      <c r="P28" s="94">
        <v>0</v>
      </c>
      <c r="Q28" s="36">
        <f t="shared" si="27"/>
        <v>0</v>
      </c>
      <c r="R28" s="36"/>
      <c r="S28" s="94">
        <v>0</v>
      </c>
      <c r="T28" s="36">
        <f t="shared" si="28"/>
        <v>0</v>
      </c>
      <c r="U28" s="36"/>
      <c r="V28" s="94">
        <v>0</v>
      </c>
      <c r="W28" s="36">
        <f t="shared" si="29"/>
        <v>0</v>
      </c>
      <c r="X28" s="36"/>
      <c r="Y28" s="94">
        <v>0</v>
      </c>
      <c r="Z28" s="36">
        <f t="shared" si="30"/>
        <v>0</v>
      </c>
      <c r="AA28" s="36"/>
      <c r="AB28" s="94">
        <v>0</v>
      </c>
      <c r="AC28" s="36">
        <f t="shared" si="31"/>
        <v>0</v>
      </c>
      <c r="AD28" s="36"/>
      <c r="AE28" s="94">
        <v>0</v>
      </c>
      <c r="AF28" s="36">
        <f t="shared" si="32"/>
        <v>0</v>
      </c>
      <c r="AG28" s="36"/>
      <c r="AH28" s="94">
        <v>0</v>
      </c>
      <c r="AI28" s="36">
        <f t="shared" si="33"/>
        <v>0</v>
      </c>
      <c r="AJ28" s="36"/>
      <c r="AK28" s="94">
        <v>0</v>
      </c>
      <c r="AL28" s="36">
        <f t="shared" si="34"/>
        <v>0</v>
      </c>
      <c r="AM28" s="36"/>
      <c r="AN28" s="94">
        <v>0</v>
      </c>
      <c r="AO28" s="36">
        <f t="shared" si="35"/>
        <v>0</v>
      </c>
      <c r="AP28" s="36"/>
      <c r="AQ28" s="94">
        <v>0</v>
      </c>
      <c r="AR28" s="36">
        <f t="shared" si="36"/>
        <v>0</v>
      </c>
      <c r="AS28" s="36"/>
      <c r="AT28" s="94">
        <v>0</v>
      </c>
      <c r="AU28" s="36">
        <f t="shared" si="37"/>
        <v>0</v>
      </c>
      <c r="AV28" s="36"/>
      <c r="AW28" s="94">
        <v>0</v>
      </c>
      <c r="AX28" s="36">
        <f t="shared" si="38"/>
        <v>0</v>
      </c>
      <c r="AY28" s="36"/>
      <c r="AZ28" s="94">
        <v>0</v>
      </c>
      <c r="BA28" s="36">
        <f t="shared" si="39"/>
        <v>0</v>
      </c>
      <c r="BB28" s="36"/>
      <c r="BC28" s="94">
        <v>0</v>
      </c>
      <c r="BD28" s="36">
        <f t="shared" si="40"/>
        <v>0</v>
      </c>
      <c r="BE28" s="36"/>
      <c r="BF28" s="94">
        <v>0</v>
      </c>
      <c r="BG28" s="36">
        <f t="shared" si="41"/>
        <v>0</v>
      </c>
      <c r="BH28" s="36"/>
      <c r="BI28" s="94">
        <v>0</v>
      </c>
      <c r="BJ28" s="36">
        <f t="shared" si="42"/>
        <v>0</v>
      </c>
      <c r="BK28" s="36"/>
      <c r="BL28" s="36"/>
      <c r="BM28" s="128" t="str">
        <f t="shared" si="22"/>
        <v> </v>
      </c>
      <c r="BN28" s="63">
        <f t="shared" si="21"/>
        <v>0</v>
      </c>
      <c r="BO28" s="64" t="s">
        <v>27</v>
      </c>
      <c r="BP28" s="1"/>
      <c r="BQ28" s="17" t="s">
        <v>37</v>
      </c>
      <c r="BR28" s="2"/>
      <c r="BS28" s="17" t="s">
        <v>48</v>
      </c>
      <c r="BT28" s="2"/>
    </row>
    <row r="29" spans="1:72" s="53" customFormat="1" ht="13.5" thickTop="1">
      <c r="A29" s="46" t="s">
        <v>12</v>
      </c>
      <c r="B29" s="47" t="str">
        <f>CONCATENATE("max. ",TEXT(2*SUM(B9:B28),"0"))</f>
        <v>max. 280</v>
      </c>
      <c r="C29" s="50"/>
      <c r="D29" s="48"/>
      <c r="E29" s="49">
        <f>SUM(E9:E28)</f>
        <v>280</v>
      </c>
      <c r="F29" s="49">
        <f aca="true" t="shared" si="43" ref="F29:AU29">SUM(F9:F28)</f>
        <v>0</v>
      </c>
      <c r="G29" s="49"/>
      <c r="H29" s="49">
        <f t="shared" si="43"/>
        <v>205</v>
      </c>
      <c r="I29" s="49">
        <f t="shared" si="43"/>
        <v>0</v>
      </c>
      <c r="J29" s="49"/>
      <c r="K29" s="49">
        <f t="shared" si="43"/>
        <v>140</v>
      </c>
      <c r="L29" s="49">
        <f t="shared" si="43"/>
        <v>0</v>
      </c>
      <c r="M29" s="49"/>
      <c r="N29" s="49">
        <f t="shared" si="43"/>
        <v>80</v>
      </c>
      <c r="O29" s="49">
        <f t="shared" si="43"/>
        <v>0</v>
      </c>
      <c r="P29" s="49"/>
      <c r="Q29" s="49">
        <f t="shared" si="43"/>
        <v>200</v>
      </c>
      <c r="R29" s="49">
        <f t="shared" si="43"/>
        <v>0</v>
      </c>
      <c r="S29" s="49"/>
      <c r="T29" s="49">
        <f t="shared" si="43"/>
        <v>280</v>
      </c>
      <c r="U29" s="49">
        <f t="shared" si="43"/>
        <v>0</v>
      </c>
      <c r="V29" s="49"/>
      <c r="W29" s="49">
        <f t="shared" si="43"/>
        <v>260</v>
      </c>
      <c r="X29" s="49">
        <f t="shared" si="43"/>
        <v>0</v>
      </c>
      <c r="Y29" s="49"/>
      <c r="Z29" s="49">
        <f t="shared" si="43"/>
        <v>175</v>
      </c>
      <c r="AA29" s="49">
        <f t="shared" si="43"/>
        <v>0</v>
      </c>
      <c r="AB29" s="49"/>
      <c r="AC29" s="49">
        <f t="shared" si="43"/>
        <v>270</v>
      </c>
      <c r="AD29" s="49">
        <f t="shared" si="43"/>
        <v>0</v>
      </c>
      <c r="AE29" s="49"/>
      <c r="AF29" s="49">
        <f t="shared" si="43"/>
        <v>210</v>
      </c>
      <c r="AG29" s="49">
        <f t="shared" si="43"/>
        <v>0</v>
      </c>
      <c r="AH29" s="49"/>
      <c r="AI29" s="49">
        <f t="shared" si="43"/>
        <v>40</v>
      </c>
      <c r="AJ29" s="49">
        <f t="shared" si="43"/>
        <v>0</v>
      </c>
      <c r="AK29" s="49"/>
      <c r="AL29" s="49">
        <f t="shared" si="43"/>
        <v>130</v>
      </c>
      <c r="AM29" s="49">
        <f t="shared" si="43"/>
        <v>0</v>
      </c>
      <c r="AN29" s="49"/>
      <c r="AO29" s="49">
        <f t="shared" si="43"/>
        <v>170</v>
      </c>
      <c r="AP29" s="49">
        <f t="shared" si="43"/>
        <v>0</v>
      </c>
      <c r="AQ29" s="49"/>
      <c r="AR29" s="49">
        <f t="shared" si="43"/>
        <v>260</v>
      </c>
      <c r="AS29" s="49">
        <f t="shared" si="43"/>
        <v>0</v>
      </c>
      <c r="AT29" s="49"/>
      <c r="AU29" s="49">
        <f t="shared" si="43"/>
        <v>175</v>
      </c>
      <c r="AV29" s="49">
        <f>SUM(AV9:AV28)</f>
        <v>0</v>
      </c>
      <c r="AW29" s="49"/>
      <c r="AX29" s="49">
        <f>SUM(AX9:AX28)</f>
        <v>0</v>
      </c>
      <c r="AY29" s="49">
        <f>SUM(AY9:AY28)</f>
        <v>0</v>
      </c>
      <c r="AZ29" s="49"/>
      <c r="BA29" s="49">
        <f>SUM(BA9:BA28)</f>
        <v>0</v>
      </c>
      <c r="BB29" s="49">
        <f>SUM(BB9:BB28)</f>
        <v>0</v>
      </c>
      <c r="BC29" s="49"/>
      <c r="BD29" s="49">
        <f>SUM(BD9:BD28)</f>
        <v>0</v>
      </c>
      <c r="BE29" s="49">
        <f>SUM(BE9:BE28)</f>
        <v>0</v>
      </c>
      <c r="BF29" s="49"/>
      <c r="BG29" s="49">
        <f>SUM(BG9:BG28)</f>
        <v>0</v>
      </c>
      <c r="BH29" s="49">
        <f>SUM(BH9:BH28)</f>
        <v>0</v>
      </c>
      <c r="BI29" s="49"/>
      <c r="BJ29" s="49">
        <f>SUM(BJ9:BJ28)</f>
        <v>0</v>
      </c>
      <c r="BK29" s="49"/>
      <c r="BL29" s="49"/>
      <c r="BM29" s="46" t="s">
        <v>12</v>
      </c>
      <c r="BN29" s="50" t="str">
        <f t="shared" si="21"/>
        <v>max. 280</v>
      </c>
      <c r="BO29" s="51"/>
      <c r="BP29" s="52"/>
      <c r="BQ29" s="51"/>
      <c r="BR29" s="52"/>
      <c r="BS29" s="51"/>
      <c r="BT29" s="52"/>
    </row>
    <row r="32" ht="25.5" customHeight="1"/>
    <row r="35" ht="25.5" customHeight="1"/>
    <row r="40" ht="12.75" customHeight="1"/>
    <row r="42" ht="25.5" customHeight="1"/>
    <row r="43" ht="12.75" customHeight="1"/>
  </sheetData>
  <mergeCells count="22">
    <mergeCell ref="M6:N6"/>
    <mergeCell ref="A1:C3"/>
    <mergeCell ref="J6:K6"/>
    <mergeCell ref="P6:Q6"/>
    <mergeCell ref="G6:H6"/>
    <mergeCell ref="D6:E6"/>
    <mergeCell ref="D4:BJ4"/>
    <mergeCell ref="AN6:AO6"/>
    <mergeCell ref="AE6:AF6"/>
    <mergeCell ref="AB6:AC6"/>
    <mergeCell ref="S6:T6"/>
    <mergeCell ref="Y6:Z6"/>
    <mergeCell ref="V6:W6"/>
    <mergeCell ref="BC6:BD6"/>
    <mergeCell ref="AK6:AL6"/>
    <mergeCell ref="AH6:AI6"/>
    <mergeCell ref="BF6:BG6"/>
    <mergeCell ref="BI6:BJ6"/>
    <mergeCell ref="AQ6:AR6"/>
    <mergeCell ref="AT6:AU6"/>
    <mergeCell ref="AW6:AX6"/>
    <mergeCell ref="AZ6:BA6"/>
  </mergeCells>
  <dataValidations count="2">
    <dataValidation errorStyle="warning" type="whole" allowBlank="1" showErrorMessage="1" promptTitle="Bewertung" prompt="Bitte einen Wert 0,1,oder 2 eingeben&#10;&#10;2 : Kriterium ist erfüllt&#10;1 : Kriterium ist teilweise erfüllt&#10;0 : Kriterium ist nicht erfüllt" errorTitle="Wert falsch" error="0, 1, oder 2 eingeben" sqref="BI9:BI28 BF9:BF28 BC9:BC28 AZ9:AZ28 AW9:AW28 AT9:AT28 AQ9:AQ28 AN9:AN28 AK9:AK28 AH9:AH28 AE9:AE28 AB9:AB28 Y9:Y28 V9:V28 S9:S28 P9:P28 M9:M28 J9:J28 G9:G28 D9:D28">
      <formula1>0</formula1>
      <formula2>2</formula2>
    </dataValidation>
    <dataValidation errorStyle="warning" type="whole" operator="greaterThanOrEqual" allowBlank="1" showInputMessage="1" showErrorMessage="1" errorTitle="Falsche Eingabe" error="Bitte eine Ganze Zahl größer oder gleich 0 eingeben" sqref="B9:B28">
      <formula1>0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&amp;L&amp;"Arial,Fett"&amp;12www.beckonline.de</oddHeader>
    <oddFooter>&amp;LStand: &amp;D&amp;C&amp;A&amp;R&amp;P/&amp;N</oddFooter>
  </headerFooter>
  <colBreaks count="2" manualBreakCount="2">
    <brk id="24" max="65535" man="1"/>
    <brk id="6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B2:H30"/>
  <sheetViews>
    <sheetView workbookViewId="0" topLeftCell="A1">
      <pane ySplit="6" topLeftCell="BM7" activePane="bottomLeft" state="frozen"/>
      <selection pane="topLeft" activeCell="A1" sqref="A1"/>
      <selection pane="bottomLeft" activeCell="E33" sqref="E33"/>
    </sheetView>
  </sheetViews>
  <sheetFormatPr defaultColWidth="11.421875" defaultRowHeight="12.75"/>
  <cols>
    <col min="1" max="1" width="2.7109375" style="54" customWidth="1"/>
    <col min="2" max="2" width="18.57421875" style="16" customWidth="1"/>
    <col min="3" max="3" width="3.421875" style="21" customWidth="1"/>
    <col min="4" max="4" width="16.28125" style="16" customWidth="1"/>
    <col min="5" max="5" width="14.28125" style="16" customWidth="1"/>
    <col min="6" max="6" width="1.28515625" style="16" customWidth="1"/>
    <col min="7" max="7" width="14.00390625" style="16" customWidth="1"/>
    <col min="8" max="16384" width="11.421875" style="16" customWidth="1"/>
  </cols>
  <sheetData>
    <row r="2" spans="2:7" ht="19.5" customHeight="1">
      <c r="B2" s="157" t="s">
        <v>23</v>
      </c>
      <c r="C2" s="157"/>
      <c r="D2" s="157"/>
      <c r="E2" s="157"/>
      <c r="F2" s="157"/>
      <c r="G2" s="157"/>
    </row>
    <row r="3" spans="2:7" ht="17.25">
      <c r="B3" s="65"/>
      <c r="C3" s="65"/>
      <c r="D3" s="65"/>
      <c r="E3" s="65"/>
      <c r="F3" s="65"/>
      <c r="G3" s="65"/>
    </row>
    <row r="6" spans="2:8" ht="39" customHeight="1">
      <c r="B6" s="78" t="str">
        <f>Evaluierungsübersicht!B14</f>
        <v>Alternativen</v>
      </c>
      <c r="D6" s="67" t="str">
        <f>'Strategische Bedeutung'!B2</f>
        <v>Strategische Bedeutung</v>
      </c>
      <c r="E6" s="68" t="str">
        <f>'Erforderlicher Aufwand'!A1</f>
        <v>Noch erforderlicher Aufwand</v>
      </c>
      <c r="G6" s="67" t="str">
        <f>B2</f>
        <v>Priorität</v>
      </c>
      <c r="H6" s="67" t="s">
        <v>79</v>
      </c>
    </row>
    <row r="7" spans="2:8" ht="12.75">
      <c r="B7" s="54"/>
      <c r="C7" s="31"/>
      <c r="D7" s="97"/>
      <c r="E7" s="97"/>
      <c r="F7" s="96"/>
      <c r="G7" s="97"/>
      <c r="H7" s="67"/>
    </row>
    <row r="8" spans="2:8" ht="12.75">
      <c r="B8" s="83" t="s">
        <v>73</v>
      </c>
      <c r="C8" s="84"/>
      <c r="D8" s="90">
        <v>1</v>
      </c>
      <c r="E8" s="90">
        <v>1</v>
      </c>
      <c r="F8" s="95"/>
      <c r="G8" s="72"/>
      <c r="H8" s="72"/>
    </row>
    <row r="9" spans="2:8" ht="12.75">
      <c r="B9" s="10"/>
      <c r="D9" s="32"/>
      <c r="E9" s="85"/>
      <c r="G9" s="82"/>
      <c r="H9" s="35"/>
    </row>
    <row r="10" spans="2:8" ht="12.75">
      <c r="B10" s="86" t="str">
        <f>Evaluierungsübersicht!B16</f>
        <v>Alternative A</v>
      </c>
      <c r="C10" s="43"/>
      <c r="D10" s="76">
        <f>'Strategische Bedeutung'!G10</f>
        <v>749</v>
      </c>
      <c r="E10" s="77">
        <f>'Erforderlicher Aufwand'!E29</f>
        <v>280</v>
      </c>
      <c r="F10" s="40"/>
      <c r="G10" s="76">
        <f>ROUND(SQRT(SUMSQ($D$8*D10,$E$8*E10)),0)</f>
        <v>800</v>
      </c>
      <c r="H10" s="112">
        <f>ABS($D$8*$E$8*($E$30*D10-$D$30*E10))/POWER($G$30,2)</f>
        <v>0.03637708936267092</v>
      </c>
    </row>
    <row r="11" spans="2:8" ht="12.75">
      <c r="B11" s="87" t="str">
        <f>Evaluierungsübersicht!B17</f>
        <v>Alternative B</v>
      </c>
      <c r="C11" s="38"/>
      <c r="D11" s="67">
        <f>'Strategische Bedeutung'!G11</f>
        <v>489</v>
      </c>
      <c r="E11" s="68">
        <f>'Erforderlicher Aufwand'!H29</f>
        <v>205</v>
      </c>
      <c r="F11" s="30"/>
      <c r="G11" s="67">
        <f aca="true" t="shared" si="0" ref="G11:G30">ROUND(SQRT(SUMSQ($D$8*D11,$E$8*E11)),0)</f>
        <v>530</v>
      </c>
      <c r="H11" s="113">
        <f aca="true" t="shared" si="1" ref="H11:H29">ABS($D$8*$E$8*($E$30*D11-$D$30*E11))/POWER($G$30,2)</f>
        <v>0.04720360405394203</v>
      </c>
    </row>
    <row r="12" spans="2:8" ht="12.75">
      <c r="B12" s="86" t="str">
        <f>Evaluierungsübersicht!B18</f>
        <v>Alternative C</v>
      </c>
      <c r="C12" s="43"/>
      <c r="D12" s="76">
        <f>'Strategische Bedeutung'!G12</f>
        <v>465</v>
      </c>
      <c r="E12" s="77">
        <f>'Erforderlicher Aufwand'!K29</f>
        <v>140</v>
      </c>
      <c r="F12" s="40"/>
      <c r="G12" s="76">
        <f t="shared" si="0"/>
        <v>486</v>
      </c>
      <c r="H12" s="112">
        <f t="shared" si="1"/>
        <v>0.013165041864585666</v>
      </c>
    </row>
    <row r="13" spans="2:8" ht="12.75">
      <c r="B13" s="87" t="str">
        <f>Evaluierungsübersicht!B19</f>
        <v>Alternative D</v>
      </c>
      <c r="C13" s="38"/>
      <c r="D13" s="67">
        <f>'Strategische Bedeutung'!G13</f>
        <v>208</v>
      </c>
      <c r="E13" s="68">
        <f>'Erforderlicher Aufwand'!N29</f>
        <v>80</v>
      </c>
      <c r="F13" s="30"/>
      <c r="G13" s="67">
        <f t="shared" si="0"/>
        <v>223</v>
      </c>
      <c r="H13" s="113">
        <f t="shared" si="1"/>
        <v>0.012472144924344316</v>
      </c>
    </row>
    <row r="14" spans="2:8" ht="12.75">
      <c r="B14" s="88" t="str">
        <f>Evaluierungsübersicht!B20</f>
        <v>Alternative E</v>
      </c>
      <c r="C14" s="43"/>
      <c r="D14" s="76">
        <f>'Strategische Bedeutung'!G14</f>
        <v>701</v>
      </c>
      <c r="E14" s="77">
        <f>'Erforderlicher Aufwand'!Q29</f>
        <v>200</v>
      </c>
      <c r="F14" s="40"/>
      <c r="G14" s="76">
        <f t="shared" si="0"/>
        <v>729</v>
      </c>
      <c r="H14" s="112">
        <f t="shared" si="1"/>
        <v>0.03152681078098146</v>
      </c>
    </row>
    <row r="15" spans="2:8" ht="12.75">
      <c r="B15" s="87" t="str">
        <f>Evaluierungsübersicht!B21</f>
        <v>Alternative F</v>
      </c>
      <c r="C15" s="38"/>
      <c r="D15" s="67">
        <f>'Strategische Bedeutung'!G15</f>
        <v>695</v>
      </c>
      <c r="E15" s="68">
        <f>'Erforderlicher Aufwand'!T29</f>
        <v>280</v>
      </c>
      <c r="F15" s="30"/>
      <c r="G15" s="67">
        <f t="shared" si="0"/>
        <v>749</v>
      </c>
      <c r="H15" s="113">
        <f t="shared" si="1"/>
        <v>0.05508530674918739</v>
      </c>
    </row>
    <row r="16" spans="2:8" ht="12.75">
      <c r="B16" s="86" t="str">
        <f>Evaluierungsübersicht!B22</f>
        <v>Alternative G</v>
      </c>
      <c r="C16" s="43"/>
      <c r="D16" s="76">
        <f>'Strategische Bedeutung'!G16</f>
        <v>784</v>
      </c>
      <c r="E16" s="77">
        <f>'Erforderlicher Aufwand'!W29</f>
        <v>260</v>
      </c>
      <c r="F16" s="40"/>
      <c r="G16" s="76">
        <f t="shared" si="0"/>
        <v>826</v>
      </c>
      <c r="H16" s="112">
        <f t="shared" si="1"/>
        <v>0.003118036231086079</v>
      </c>
    </row>
    <row r="17" spans="2:8" ht="12.75">
      <c r="B17" s="87" t="str">
        <f>Evaluierungsübersicht!B23</f>
        <v>Alternative H</v>
      </c>
      <c r="C17" s="38"/>
      <c r="D17" s="67">
        <f>'Strategische Bedeutung'!G17</f>
        <v>495</v>
      </c>
      <c r="E17" s="68">
        <f>'Erforderlicher Aufwand'!Z29</f>
        <v>175</v>
      </c>
      <c r="F17" s="30"/>
      <c r="G17" s="67">
        <f t="shared" si="0"/>
        <v>525</v>
      </c>
      <c r="H17" s="113">
        <f t="shared" si="1"/>
        <v>0.013424878217176172</v>
      </c>
    </row>
    <row r="18" spans="2:8" ht="12.75">
      <c r="B18" s="86" t="str">
        <f>Evaluierungsübersicht!B24</f>
        <v>Alternative I</v>
      </c>
      <c r="C18" s="43"/>
      <c r="D18" s="76">
        <f>'Strategische Bedeutung'!G18</f>
        <v>763</v>
      </c>
      <c r="E18" s="77">
        <f>'Erforderlicher Aufwand'!AC29</f>
        <v>270</v>
      </c>
      <c r="F18" s="40"/>
      <c r="G18" s="76">
        <f t="shared" si="0"/>
        <v>809</v>
      </c>
      <c r="H18" s="112">
        <f t="shared" si="1"/>
        <v>0.020960132442300862</v>
      </c>
    </row>
    <row r="19" spans="2:8" ht="12.75">
      <c r="B19" s="87" t="str">
        <f>Evaluierungsübersicht!B25</f>
        <v>Alternative J</v>
      </c>
      <c r="C19" s="38"/>
      <c r="D19" s="67">
        <f>'Strategische Bedeutung'!G19</f>
        <v>660</v>
      </c>
      <c r="E19" s="68">
        <f>'Erforderlicher Aufwand'!AF29</f>
        <v>210</v>
      </c>
      <c r="F19" s="30"/>
      <c r="G19" s="67">
        <f t="shared" si="0"/>
        <v>693</v>
      </c>
      <c r="H19" s="113">
        <f t="shared" si="1"/>
        <v>0.006755745167353171</v>
      </c>
    </row>
    <row r="20" spans="2:8" ht="12.75">
      <c r="B20" s="86" t="str">
        <f>Evaluierungsübersicht!B26</f>
        <v>Alternative K</v>
      </c>
      <c r="C20" s="43"/>
      <c r="D20" s="76">
        <f>'Strategische Bedeutung'!G20</f>
        <v>304</v>
      </c>
      <c r="E20" s="77">
        <f>'Erforderlicher Aufwand'!AI29</f>
        <v>40</v>
      </c>
      <c r="F20" s="40"/>
      <c r="G20" s="76">
        <f t="shared" si="0"/>
        <v>307</v>
      </c>
      <c r="H20" s="112">
        <f t="shared" si="1"/>
        <v>0.06305362156196292</v>
      </c>
    </row>
    <row r="21" spans="2:8" ht="12.75">
      <c r="B21" s="87" t="str">
        <f>Evaluierungsübersicht!B27</f>
        <v>Alternative L</v>
      </c>
      <c r="C21" s="38"/>
      <c r="D21" s="67">
        <f>'Strategische Bedeutung'!G21</f>
        <v>419</v>
      </c>
      <c r="E21" s="68">
        <f>'Erforderlicher Aufwand'!AL29</f>
        <v>130</v>
      </c>
      <c r="F21" s="30"/>
      <c r="G21" s="67">
        <f t="shared" si="0"/>
        <v>439</v>
      </c>
      <c r="H21" s="113">
        <f t="shared" si="1"/>
        <v>0.007795090577715197</v>
      </c>
    </row>
    <row r="22" spans="2:8" ht="12.75">
      <c r="B22" s="86" t="str">
        <f>Evaluierungsübersicht!B28</f>
        <v>Alternative M</v>
      </c>
      <c r="C22" s="43"/>
      <c r="D22" s="76">
        <f>'Strategische Bedeutung'!G22</f>
        <v>535</v>
      </c>
      <c r="E22" s="77">
        <f>'Erforderlicher Aufwand'!AO29</f>
        <v>170</v>
      </c>
      <c r="F22" s="40"/>
      <c r="G22" s="76">
        <f t="shared" si="0"/>
        <v>561</v>
      </c>
      <c r="H22" s="112">
        <f t="shared" si="1"/>
        <v>0.005716399756991145</v>
      </c>
    </row>
    <row r="23" spans="2:8" ht="12.75">
      <c r="B23" s="87" t="str">
        <f>Evaluierungsübersicht!B29</f>
        <v>Alternative N</v>
      </c>
      <c r="C23" s="38"/>
      <c r="D23" s="67">
        <f>'Strategische Bedeutung'!G23</f>
        <v>802</v>
      </c>
      <c r="E23" s="68">
        <f>'Erforderlicher Aufwand'!AR29</f>
        <v>260</v>
      </c>
      <c r="F23" s="30"/>
      <c r="G23" s="67">
        <f t="shared" si="0"/>
        <v>843</v>
      </c>
      <c r="H23" s="113">
        <f t="shared" si="1"/>
        <v>0.003118036231086079</v>
      </c>
    </row>
    <row r="24" spans="2:8" ht="12.75">
      <c r="B24" s="86" t="str">
        <f>Evaluierungsübersicht!B30</f>
        <v>Alternative O</v>
      </c>
      <c r="C24" s="43"/>
      <c r="D24" s="76">
        <f>'Strategische Bedeutung'!G24</f>
        <v>471</v>
      </c>
      <c r="E24" s="77">
        <f>'Erforderlicher Aufwand'!AU29</f>
        <v>175</v>
      </c>
      <c r="F24" s="40"/>
      <c r="G24" s="76">
        <f t="shared" si="0"/>
        <v>502</v>
      </c>
      <c r="H24" s="112">
        <f t="shared" si="1"/>
        <v>0.021739641500072383</v>
      </c>
    </row>
    <row r="25" spans="2:8" ht="12.75">
      <c r="B25" s="87" t="str">
        <f>Evaluierungsübersicht!B31</f>
        <v>Alternative P</v>
      </c>
      <c r="C25" s="30"/>
      <c r="D25" s="67">
        <f>'Strategische Bedeutung'!G25</f>
        <v>0</v>
      </c>
      <c r="E25" s="68">
        <f>'Erforderlicher Aufwand'!AX29</f>
        <v>0</v>
      </c>
      <c r="F25" s="35"/>
      <c r="G25" s="67">
        <f t="shared" si="0"/>
        <v>0</v>
      </c>
      <c r="H25" s="113">
        <f t="shared" si="1"/>
        <v>0</v>
      </c>
    </row>
    <row r="26" spans="2:8" ht="12.75">
      <c r="B26" s="86" t="str">
        <f>Evaluierungsübersicht!B32</f>
        <v>Alternative Q</v>
      </c>
      <c r="C26" s="43"/>
      <c r="D26" s="76">
        <f>'Strategische Bedeutung'!G26</f>
        <v>0</v>
      </c>
      <c r="E26" s="77">
        <f>'Erforderlicher Aufwand'!BA29</f>
        <v>0</v>
      </c>
      <c r="F26" s="81"/>
      <c r="G26" s="76">
        <f t="shared" si="0"/>
        <v>0</v>
      </c>
      <c r="H26" s="112">
        <f t="shared" si="1"/>
        <v>0</v>
      </c>
    </row>
    <row r="27" spans="2:8" ht="12.75">
      <c r="B27" s="87" t="str">
        <f>Evaluierungsübersicht!B33</f>
        <v>Alternative R</v>
      </c>
      <c r="C27" s="38"/>
      <c r="D27" s="67">
        <f>'Strategische Bedeutung'!G27</f>
        <v>0</v>
      </c>
      <c r="E27" s="68">
        <f>'Erforderlicher Aufwand'!BD29</f>
        <v>0</v>
      </c>
      <c r="F27" s="35"/>
      <c r="G27" s="67">
        <f t="shared" si="0"/>
        <v>0</v>
      </c>
      <c r="H27" s="113">
        <f t="shared" si="1"/>
        <v>0</v>
      </c>
    </row>
    <row r="28" spans="2:8" ht="12.75">
      <c r="B28" s="86" t="str">
        <f>Evaluierungsübersicht!B34</f>
        <v>Alternative S</v>
      </c>
      <c r="C28" s="43"/>
      <c r="D28" s="76">
        <f>'Strategische Bedeutung'!G28</f>
        <v>0</v>
      </c>
      <c r="E28" s="77">
        <f>'Erforderlicher Aufwand'!BG29</f>
        <v>0</v>
      </c>
      <c r="F28" s="81"/>
      <c r="G28" s="76">
        <f t="shared" si="0"/>
        <v>0</v>
      </c>
      <c r="H28" s="112">
        <f t="shared" si="1"/>
        <v>0</v>
      </c>
    </row>
    <row r="29" spans="2:8" ht="27" thickBot="1">
      <c r="B29" s="109" t="str">
        <f>Evaluierungsübersicht!B35</f>
        <v>Unterlassungs Alternative</v>
      </c>
      <c r="C29" s="110"/>
      <c r="D29" s="111">
        <f>'Strategische Bedeutung'!G29</f>
        <v>0</v>
      </c>
      <c r="E29" s="106">
        <f>'Erforderlicher Aufwand'!BJ29</f>
        <v>0</v>
      </c>
      <c r="F29" s="107"/>
      <c r="G29" s="111">
        <f t="shared" si="0"/>
        <v>0</v>
      </c>
      <c r="H29" s="116">
        <f t="shared" si="1"/>
        <v>0</v>
      </c>
    </row>
    <row r="30" spans="2:8" ht="13.5" thickTop="1">
      <c r="B30" s="129" t="s">
        <v>76</v>
      </c>
      <c r="C30" s="130"/>
      <c r="D30" s="131">
        <f>'Strategische Bedeutung'!G30</f>
        <v>854</v>
      </c>
      <c r="E30" s="131">
        <f>2*SUM('Erforderlicher Aufwand'!B9:B28)</f>
        <v>280</v>
      </c>
      <c r="F30" s="132"/>
      <c r="G30" s="131">
        <f t="shared" si="0"/>
        <v>899</v>
      </c>
      <c r="H30" s="131"/>
    </row>
  </sheetData>
  <mergeCells count="1">
    <mergeCell ref="B2:G2"/>
  </mergeCells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Header>&amp;L&amp;"Arial,Fett"&amp;12www.beckonline.de</oddHeader>
    <oddFooter>&amp;LStand: &amp;D&amp;C&amp;A&amp;R&amp;P/&amp;N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BECK ENGINEERING</Manager>
  <Company>p-b-e.de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Evaluierungsmatrix</dc:title>
  <dc:subject/>
  <dc:creator>Peter Beck</dc:creator>
  <cp:keywords/>
  <dc:description/>
  <cp:lastModifiedBy>Peter Beck</cp:lastModifiedBy>
  <cp:lastPrinted>2011-05-13T13:52:49Z</cp:lastPrinted>
  <dcterms:created xsi:type="dcterms:W3CDTF">1998-09-07T11:39:06Z</dcterms:created>
  <dcterms:modified xsi:type="dcterms:W3CDTF">2011-09-16T13:42:21Z</dcterms:modified>
  <cp:category/>
  <cp:version/>
  <cp:contentType/>
  <cp:contentStatus/>
</cp:coreProperties>
</file>